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P:\PD_Krnov_P202100015\projektova_dokumentace\DSP\"/>
    </mc:Choice>
  </mc:AlternateContent>
  <xr:revisionPtr revIDLastSave="0" documentId="13_ncr:1_{8E5C35AE-AD9A-4AE9-B5D3-24463EDFBDBD}" xr6:coauthVersionLast="45" xr6:coauthVersionMax="45" xr10:uidLastSave="{00000000-0000-0000-0000-000000000000}"/>
  <bookViews>
    <workbookView xWindow="-120" yWindow="-120" windowWidth="29040" windowHeight="15840" xr2:uid="{00000000-000D-0000-FFFF-FFFF00000000}"/>
  </bookViews>
  <sheets>
    <sheet name="PS 02" sheetId="1" r:id="rId1"/>
  </sheets>
  <externalReferences>
    <externalReference r:id="rId2"/>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5" i="1" l="1"/>
  <c r="L118" i="1" s="1"/>
  <c r="L117" i="1"/>
  <c r="L108" i="1"/>
  <c r="L109" i="1"/>
  <c r="L110" i="1"/>
  <c r="L111" i="1"/>
  <c r="L112" i="1"/>
  <c r="L113" i="1"/>
  <c r="L114" i="1"/>
  <c r="L107" i="1"/>
  <c r="L106" i="1"/>
  <c r="L105" i="1"/>
  <c r="L82" i="1" l="1"/>
  <c r="L83" i="1"/>
  <c r="L36" i="1" l="1"/>
  <c r="L38" i="1"/>
  <c r="L35" i="1"/>
  <c r="L33" i="1"/>
  <c r="L95" i="1" l="1"/>
  <c r="L94" i="1"/>
  <c r="L27" i="1" l="1"/>
  <c r="L93" i="1" l="1"/>
  <c r="L26" i="1" l="1"/>
  <c r="L68" i="1" l="1"/>
  <c r="L21" i="1" l="1"/>
  <c r="L20" i="1"/>
  <c r="L85" i="1" l="1"/>
  <c r="L62" i="1" l="1"/>
  <c r="L61" i="1"/>
  <c r="L67" i="1" l="1"/>
  <c r="L66" i="1"/>
  <c r="L65" i="1"/>
  <c r="L102" i="1" l="1"/>
  <c r="L101" i="1"/>
  <c r="L99" i="1"/>
  <c r="L97" i="1"/>
  <c r="L92" i="1"/>
  <c r="L91" i="1"/>
  <c r="L90" i="1"/>
  <c r="L89" i="1"/>
  <c r="L87" i="1"/>
  <c r="L80" i="1"/>
  <c r="L78" i="1"/>
  <c r="L76" i="1"/>
  <c r="L74" i="1"/>
  <c r="L72" i="1"/>
  <c r="L71" i="1"/>
  <c r="L70" i="1"/>
  <c r="L64" i="1"/>
  <c r="L63" i="1"/>
  <c r="L60" i="1"/>
  <c r="L59" i="1"/>
  <c r="L58" i="1"/>
  <c r="L57" i="1"/>
  <c r="L56" i="1"/>
  <c r="L55" i="1"/>
  <c r="L54" i="1"/>
  <c r="L53" i="1"/>
  <c r="L52" i="1"/>
  <c r="L51" i="1"/>
  <c r="L50" i="1"/>
  <c r="L49" i="1"/>
  <c r="L48" i="1"/>
  <c r="L47" i="1"/>
  <c r="L46" i="1"/>
  <c r="L45" i="1"/>
  <c r="L44" i="1"/>
  <c r="L43" i="1"/>
  <c r="L42" i="1"/>
  <c r="L41" i="1"/>
  <c r="L40" i="1"/>
  <c r="L39" i="1"/>
  <c r="L31" i="1"/>
  <c r="L29" i="1"/>
  <c r="L25" i="1"/>
  <c r="L24" i="1"/>
  <c r="L23" i="1"/>
  <c r="L22" i="1"/>
  <c r="L19" i="1"/>
  <c r="L18" i="1"/>
  <c r="L17" i="1"/>
  <c r="L16" i="1"/>
  <c r="L14" i="1"/>
  <c r="B14" i="1" l="1"/>
  <c r="L103" i="1"/>
  <c r="K2" i="1" s="1"/>
  <c r="B16" i="1" l="1"/>
  <c r="B17" i="1" l="1"/>
  <c r="B18" i="1" l="1"/>
  <c r="B19" i="1" l="1"/>
  <c r="B20" i="1" l="1"/>
  <c r="B21" i="1" l="1"/>
  <c r="B22" i="1" l="1"/>
  <c r="B23" i="1" s="1"/>
  <c r="B24" i="1" l="1"/>
  <c r="B25" i="1" s="1"/>
  <c r="B26" i="1" s="1"/>
  <c r="B27" i="1" s="1"/>
  <c r="B29" i="1" s="1"/>
  <c r="B31" i="1" s="1"/>
  <c r="B33" i="1" s="1"/>
  <c r="B35" i="1" s="1"/>
  <c r="B36"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70" i="1" s="1"/>
  <c r="B71" i="1" s="1"/>
  <c r="B72" i="1" s="1"/>
  <c r="B74" i="1" s="1"/>
  <c r="B76" i="1" s="1"/>
  <c r="B78" i="1" s="1"/>
  <c r="B80" i="1" s="1"/>
  <c r="B82" i="1" s="1"/>
  <c r="B83" i="1" s="1"/>
  <c r="B85" i="1" l="1"/>
  <c r="B87" i="1" s="1"/>
  <c r="B89" i="1" s="1"/>
  <c r="B90" i="1" s="1"/>
  <c r="B91" i="1" s="1"/>
  <c r="B92" i="1" s="1"/>
  <c r="B93" i="1" s="1"/>
  <c r="B94" i="1" s="1"/>
  <c r="B95" i="1" s="1"/>
  <c r="B97" i="1" s="1"/>
  <c r="B99" i="1" s="1"/>
  <c r="B101" i="1" s="1"/>
  <c r="B105" i="1" s="1"/>
  <c r="B106" i="1" s="1"/>
  <c r="B107" i="1" s="1"/>
  <c r="B108" i="1" s="1"/>
  <c r="B109" i="1" s="1"/>
  <c r="B110" i="1" s="1"/>
  <c r="B111" i="1" s="1"/>
  <c r="B112" i="1" s="1"/>
  <c r="B113" i="1" s="1"/>
  <c r="B114" i="1" s="1"/>
  <c r="B115" i="1" s="1"/>
  <c r="B117" i="1" s="1"/>
  <c r="B1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00000000-0006-0000-0000-000001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000000-0006-0000-0000-000002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3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4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List>
</comments>
</file>

<file path=xl/sharedStrings.xml><?xml version="1.0" encoding="utf-8"?>
<sst xmlns="http://schemas.openxmlformats.org/spreadsheetml/2006/main" count="491" uniqueCount="224">
  <si>
    <t>SOPS/PR/2018/06/01</t>
  </si>
  <si>
    <t>SOUPIS PRACÍ / ROZPOČET</t>
  </si>
  <si>
    <t>Stavba:</t>
  </si>
  <si>
    <t>ŽST Krnov - Zřízení informačního systému</t>
  </si>
  <si>
    <t>CELKEM:</t>
  </si>
  <si>
    <t>SO/PS:</t>
  </si>
  <si>
    <t>Kategorie monitoringu:</t>
  </si>
  <si>
    <t>D.2</t>
  </si>
  <si>
    <t>Železniční sdělovací zařízení</t>
  </si>
  <si>
    <t>Klasifikace SO/PS:</t>
  </si>
  <si>
    <t>Stupeň dokumentace:</t>
  </si>
  <si>
    <t>Stádium 3</t>
  </si>
  <si>
    <t xml:space="preserve">  Projektová dokumentace (DOS/DSP)</t>
  </si>
  <si>
    <t>ISPROFIN:</t>
  </si>
  <si>
    <t>Majetek:</t>
  </si>
  <si>
    <t>Označení (S-kód):</t>
  </si>
  <si>
    <t>Zahájení realizace SO/PS:</t>
  </si>
  <si>
    <t>Zpracovatel:</t>
  </si>
  <si>
    <t>Cenová úroveň:</t>
  </si>
  <si>
    <t>Ukončení realizace SO/PS.</t>
  </si>
  <si>
    <t>Signal Projekt s.r.o.</t>
  </si>
  <si>
    <t>Ing. Helena Havlenová</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</si>
  <si>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</si>
  <si>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</si>
  <si>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</si>
  <si>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</si>
  <si>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</si>
  <si>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</si>
  <si>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</si>
  <si>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</si>
  <si>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</si>
  <si>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</si>
  <si>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</si>
  <si>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</si>
  <si>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</si>
  <si>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</si>
  <si>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Díl: 1</t>
  </si>
  <si>
    <t>Slaboproud</t>
  </si>
  <si>
    <t>1</t>
  </si>
  <si>
    <t>OTSKP</t>
  </si>
  <si>
    <t>KUS</t>
  </si>
  <si>
    <t>OTKSP</t>
  </si>
  <si>
    <t>KPL</t>
  </si>
  <si>
    <t>703422</t>
  </si>
  <si>
    <t>ELEKTROINSTALAČNÍ TRUBKA PLASTOVÁ UV STABILNÍ VČETNĚ UPEVNĚNÍ A PŘÍSLUŠENSTVÍ DN PRŮMĚRU PŘES 25 DO 40 MM</t>
  </si>
  <si>
    <t>M</t>
  </si>
  <si>
    <t>742L11</t>
  </si>
  <si>
    <t>UKONČENÍ DVOU AŽ PĚTIŽÍLOVÉHO KABELU V ROZVADĚČI NEBO NA PŘÍSTROJI DO 2,5 MM2</t>
  </si>
  <si>
    <t>747213</t>
  </si>
  <si>
    <t>CELKOVÁ PROHLÍDKA, ZKOUŠENÍ, MĚŘENÍ A VYHOTOVENÍ VÝCHOZÍ REVIZNÍ ZPRÁVY, PRO OBJEM IN PŘES 500 DO 1000 TIS. KČ</t>
  </si>
  <si>
    <t>74F321</t>
  </si>
  <si>
    <t>PROTOKOL ZPŮSOBILOSTI</t>
  </si>
  <si>
    <t>701011R</t>
  </si>
  <si>
    <t>R</t>
  </si>
  <si>
    <t>Vytyčení trasy</t>
  </si>
  <si>
    <t>km</t>
  </si>
  <si>
    <t>701ADCR</t>
  </si>
  <si>
    <t>Geodetické zaměření trasy</t>
  </si>
  <si>
    <t>22000017R</t>
  </si>
  <si>
    <t>Úprava provozní dokumentace</t>
  </si>
  <si>
    <t>hod</t>
  </si>
  <si>
    <t>22000019R</t>
  </si>
  <si>
    <t>Součet</t>
  </si>
  <si>
    <t>za  Díl</t>
  </si>
  <si>
    <t>D</t>
  </si>
  <si>
    <t>P</t>
  </si>
  <si>
    <t>PP</t>
  </si>
  <si>
    <t>TS</t>
  </si>
  <si>
    <t>VV</t>
  </si>
  <si>
    <t>W</t>
  </si>
  <si>
    <t>PS 02</t>
  </si>
  <si>
    <t>ŽST. Krnov - informační systém</t>
  </si>
  <si>
    <t>75L364R</t>
  </si>
  <si>
    <t>NÁSTUPIŠTNÍ TABULE IS OBOUSTRANNÁ S ČÍSLEM KOLEJE + HODINY, BĚŽÍCÍ TEXT</t>
  </si>
  <si>
    <t>75L36X</t>
  </si>
  <si>
    <t>NÁSTUPIŠTNÍ TABULE IS - MONTÁŽ</t>
  </si>
  <si>
    <t>75L311</t>
  </si>
  <si>
    <t>ODJEZDOVÁ NEBO PŘÍJEZDOVÁ TABULE IS JEDNOSTRANNÁ DO 6-TI ŘÁDKŮ</t>
  </si>
  <si>
    <t>75L32X</t>
  </si>
  <si>
    <t>ODJEZDOVÁ NEBO PŘÍJEZDOVÁ TABULE IS - MONTÁŽ</t>
  </si>
  <si>
    <t>75L32Y</t>
  </si>
  <si>
    <t>ODJEZDOVÁ NEBO PŘÍJEZDOVÁ TABULE IS - DEMONTÁŽ</t>
  </si>
  <si>
    <t>75L39X</t>
  </si>
  <si>
    <t>ELEKTRONICKÝ INFORMAČNÍ PANEL - MONTÁŽ</t>
  </si>
  <si>
    <t>75L3A1</t>
  </si>
  <si>
    <t>INFORMAČNÍ PRVEK, HLASOVÝ MODUL PRO NEVIDOMÉ</t>
  </si>
  <si>
    <t>75L3A5</t>
  </si>
  <si>
    <t>INFORMAČNÍ PRVEK, ZÁVĚS PRO INFORMAČNÍ TABULE</t>
  </si>
  <si>
    <t>75L3AX</t>
  </si>
  <si>
    <t>INFORMAČNÍ PRVEK, - MONTÁŽ</t>
  </si>
  <si>
    <t>75L3D3R</t>
  </si>
  <si>
    <t>HW PRO ŘÍZENÍ SYSTÉMU OVLÁDACÍ PC PRO ŘÍZENÍ INFORMAČNÍHO ZAŘÍZENÍ</t>
  </si>
  <si>
    <t>75L3D4R</t>
  </si>
  <si>
    <t>PODRUŽNÉ mPC K PŘÍJEZDOVÉMU MONITORU</t>
  </si>
  <si>
    <t>75L212</t>
  </si>
  <si>
    <t>HLAVNÍ HODINY JEDNOLINKOVÉ S AKUMULÁTOREM</t>
  </si>
  <si>
    <t>75L21X</t>
  </si>
  <si>
    <t>HLAVNÍ HODINY - MONTÁŽ</t>
  </si>
  <si>
    <t>75L21Y</t>
  </si>
  <si>
    <t>HLAVNÍ HODINY - DEMONTÁŽ</t>
  </si>
  <si>
    <t>75L221</t>
  </si>
  <si>
    <t>PŘIJÍMAČ DCF</t>
  </si>
  <si>
    <t>75L23Y</t>
  </si>
  <si>
    <t>HODINY PODRUŽNÉ NEBO AUTONOMNÍ VNITŘNÍ - DEMONTÁŽ</t>
  </si>
  <si>
    <t>75L24X</t>
  </si>
  <si>
    <t>HODINY PODRUŽNÉ NEBO AUTONOMNÍ VENKOVNÍ - MONTÁŽ</t>
  </si>
  <si>
    <t>75L24Y</t>
  </si>
  <si>
    <t>HODINY PODRUŽNÉ NEBO AUTONOMNÍ VENKOVNÍ - DEMONTÁŽ</t>
  </si>
  <si>
    <t>75L271</t>
  </si>
  <si>
    <t>PŘEZKOUŠENÍ, UVEDENÍ FUNKCÍ A NASTAVENÍ HODIN NA PŘESNÝ ČAS</t>
  </si>
  <si>
    <t>75L272</t>
  </si>
  <si>
    <t>PŘEZKOUŠENÍ, UVEDENÍ HODINOVÉHO ZAŘÍZENÍ DO PROVOZU</t>
  </si>
  <si>
    <t>75I411</t>
  </si>
  <si>
    <t>KABEL ZEMNÍ DATOVÝ PRŮMĚRU ŽÍLY 0,6 MM DO 4 PÁRŮ</t>
  </si>
  <si>
    <t>KMPÁR</t>
  </si>
  <si>
    <t>75I41X</t>
  </si>
  <si>
    <t>KABEL ZEMNÍ DATOVÝ PRŮMĚRU ŽÍLY 0,6 MM - MONTÁŽ</t>
  </si>
  <si>
    <t>75JA53</t>
  </si>
  <si>
    <t>ROZVADĚČ STRUKT. KABELÁŽE, PATCHPANEL, 24 ZÁSUVEK, DODÁVKA</t>
  </si>
  <si>
    <t>75JA55</t>
  </si>
  <si>
    <t>ROZVADĚČ STRUKT. KABELÁŽE, PATCHPANEL, ZÁSUVKA RJ45, DODÁVKA, MONTÁŽ, UKONČ. KABELU</t>
  </si>
  <si>
    <t>75JA51</t>
  </si>
  <si>
    <t>ROZVADĚČ STRUKT. KABELÁŽE, ORGANIZER-DODÁVKA</t>
  </si>
  <si>
    <t>75JA5X</t>
  </si>
  <si>
    <t>ROZVADĚČ STRUKT. KABELÁŽE, MONTÁŽ ORGANIZERU, PATCHPANELU</t>
  </si>
  <si>
    <t>75IH31</t>
  </si>
  <si>
    <t>UKONČENÍ KABELU FORMA KABELOVÁ DÉLKY DO 0,5 M DO 5XN</t>
  </si>
  <si>
    <t>75IH81</t>
  </si>
  <si>
    <t xml:space="preserve">UKONČENÍ KABELU OBJÍMKA KABELOVÁ </t>
  </si>
  <si>
    <t>75IH8X</t>
  </si>
  <si>
    <t>UKONČENÍ KABELU OBJÍMKA KABELOVÁ - MONTÁŽ</t>
  </si>
  <si>
    <t>75IH91</t>
  </si>
  <si>
    <t>UKONČENÍ KABELU ŠTÍTEK KABELOVÝ - DODÁVKA</t>
  </si>
  <si>
    <t>75IH9X</t>
  </si>
  <si>
    <t>UKONČENÍ KABELU ŠTÍTEK KABELOVÝ - MONTÁŽ</t>
  </si>
  <si>
    <t>742G11</t>
  </si>
  <si>
    <t>KABEL NN DVOU- A TŘÍŽÍLOVÝ CU S PLASTOVOU IZOLACÍ DO 2,5 MM2</t>
  </si>
  <si>
    <t>75L3EI</t>
  </si>
  <si>
    <t>SW MODUL SW, PŘÍPRAVA DAT GVD</t>
  </si>
  <si>
    <t>75L3J2</t>
  </si>
  <si>
    <t>ŠÉFMONTÁŽE, ZKOUŠENÍ, OŽIVENÍ, REVIZE INFORMAČNÍHO SYSTÉMU DO 30 PRVKŮ</t>
  </si>
  <si>
    <t>75L3E9R</t>
  </si>
  <si>
    <t>SW CŘP (KLIENT+SERVER) PRO 1 STANICI (SAMOSTATNÁ ŽST. VELKÁ)</t>
  </si>
  <si>
    <t>75L3E2R</t>
  </si>
  <si>
    <t>SW MODUL HLÁŠENÍ PRO SAMOSTATNOU ŽST. (VELKÁ)</t>
  </si>
  <si>
    <t>75L3E1R</t>
  </si>
  <si>
    <t>SW MODUL ŘÍZENÍ TABULÍ PRO SAMOSTATNOU ŽST. (VELKÁ)</t>
  </si>
  <si>
    <t>75L3E3R</t>
  </si>
  <si>
    <t>SW MODUL PRO PODPORU HLASOVÉHO MODULU PRO NEVIDOMÉ PRO SAMOSTATNOU ŽST. (ZAST.)</t>
  </si>
  <si>
    <t>75L3EWR</t>
  </si>
  <si>
    <t>SW MODUL PRO ŘÍZENÍ RÚ (SAMOSTATNÁ ŽST. VELKÁ)</t>
  </si>
  <si>
    <t>75L3EIR</t>
  </si>
  <si>
    <t>PŘÍPRAVA DAT GVD, INSTALACE A KONFIGURACE (SAMOSTATNÁ ŽST. VELKÁ)</t>
  </si>
  <si>
    <t>747214</t>
  </si>
  <si>
    <t>CELKOVÁ PROHLÍDKA, ZKOUŠENÍ, MĚŘENÍ A VYHOTOVENÍ VÝCHOZÍ REVIZNÍ ZPRÁVY, PRO OBJEM IN - PŘÍPLATEK ZA KAŽDÝCH DALŠÍCH I ZAPOČATÝCH 500 TIS. KČ</t>
  </si>
  <si>
    <t>75L3F1</t>
  </si>
  <si>
    <t>ZAŠKOLENÍ OBSLUHY NA MÍSTĚ, INSTALACE, DOPRAVA DO 200 KM</t>
  </si>
  <si>
    <t>HODINY PODRUŽNÉ NEBO AUTONOMNÍ VENKOVNÍ RUČIČKOVÉ OBOUSTRANNÉ PŘES 50 CM</t>
  </si>
  <si>
    <t>75L244</t>
  </si>
  <si>
    <t>DATOVÁ INFRASTRUKTURA LAN, SWITCH ETHERNET L3 - MONTÁŽ</t>
  </si>
  <si>
    <t>75M93X</t>
  </si>
  <si>
    <t>DATOVÁ INFRASTRUKTURA LAN, SWITCH ETHERNET L2 - DEMONTÁŽ</t>
  </si>
  <si>
    <t>75M91Y</t>
  </si>
  <si>
    <t>PRŮRAZ ZDIVEM (PŘÍČKOU) ZDĚNÝM TLOUŠŤKY PŘES 45 DO 60 CM</t>
  </si>
  <si>
    <t>ELEKTROINSTALAČNÍ LIŠTA ŠÍŘKY DO 30 MM</t>
  </si>
  <si>
    <t>PŘÍSLUŠENSTVÍ ZAPOJOVAČE - MONTÁŽ</t>
  </si>
  <si>
    <t>PŘÍSLUŠENSTVÍ ZAPOJOVAČE - DEMONTÁŽ</t>
  </si>
  <si>
    <t>75L12XR</t>
  </si>
  <si>
    <t>75L12YR</t>
  </si>
  <si>
    <t>75L3B2</t>
  </si>
  <si>
    <t>MONITOR IS LCD PŘES 40" PRO PROVOZ 24/7</t>
  </si>
  <si>
    <t>75L3B4</t>
  </si>
  <si>
    <t>MONITORIS  OCHRANNÝ, TEMPEROVANÝ, ANTIVANDAL KRYT</t>
  </si>
  <si>
    <t>SWITCH ETHERNET L3 48 PORTŮ, OPTICKÉ ROZHRANÍ</t>
  </si>
  <si>
    <t>75M816</t>
  </si>
  <si>
    <t>75M823R</t>
  </si>
  <si>
    <t>SFP MODUL, DOPLNĚNÍ</t>
  </si>
  <si>
    <t>VRTÁNÍ A OSAZENÍ KOTEVNÍHO ŠROUBU PRO KONSTRUKCE TV V BETONU NEBO SKÁLE</t>
  </si>
  <si>
    <t>74A480</t>
  </si>
  <si>
    <t>PROTIPOŽÁRNÍ UCPÁVKA STĚNOU/STROPEM, TL DO 50CM, DO EI 90 MIN.</t>
  </si>
  <si>
    <t>M2</t>
  </si>
  <si>
    <t>75L3A1R5</t>
  </si>
  <si>
    <t>DÁLKOVÝ OVLADAČ PRO PŘEZKUŠOVÁNÍ HLASOVÝCH MODULŮ A ORIENTAČNÍCH HLASOVÝCH MAJÁČKŮ</t>
  </si>
  <si>
    <t>PROTIKOROZ OCHRANA OCEL KONSTR NÁTĚREM VÍCEVRST</t>
  </si>
  <si>
    <t>76421R</t>
  </si>
  <si>
    <t>OCHRANNÁ KONSTRUKCE PROTI SEDÁNÍ PTÁKŮ (BODCE)</t>
  </si>
  <si>
    <t>75M976R2</t>
  </si>
  <si>
    <t>PŘEVODNÍK - ETH/RS485, 3 VÝST.</t>
  </si>
  <si>
    <t>75M97X</t>
  </si>
  <si>
    <t>PŘEVODNÍK - MONTÁŽ</t>
  </si>
  <si>
    <t xml:space="preserve">KUS       </t>
  </si>
  <si>
    <t xml:space="preserve">75O5KX              </t>
  </si>
  <si>
    <t>PŘEPĚŤOVÁ OCHRANA LINKY</t>
  </si>
  <si>
    <t xml:space="preserve">75O5K1R              </t>
  </si>
  <si>
    <t>PŘEPĚŤOVÁ OCHRANA - MONTÁŽ</t>
  </si>
  <si>
    <t xml:space="preserve">75L3H1              </t>
  </si>
  <si>
    <t>SW PRO ŘÍZENÍ SYSTÉMU (OSTATNÍ SPOLEČNÉ POLOŽKY) - SW MODUL - ODJEZDY/PŘÍJEZDY VLAKŮ NA INF.MONITORU</t>
  </si>
  <si>
    <t>Dle technické zprávy, výkresových příloh projektové dokumentace a dle TKP</t>
  </si>
  <si>
    <t>;</t>
  </si>
  <si>
    <t>75O</t>
  </si>
  <si>
    <t>DDTS ŽDC</t>
  </si>
  <si>
    <t>75O923</t>
  </si>
  <si>
    <t>DDTS ŽDC, SW DOPLNĚNÍ INS</t>
  </si>
  <si>
    <t>75O931</t>
  </si>
  <si>
    <t xml:space="preserve">DDTS ŽDC, SW DOPLNĚNÍ APLIKACE KLIENTA O TLS </t>
  </si>
  <si>
    <t>75O956</t>
  </si>
  <si>
    <t>DDTS ŽDC, KONFIGURACE PŘENOSŮ DAT JEDNOTLIVÝCH TLS</t>
  </si>
  <si>
    <t>75O948</t>
  </si>
  <si>
    <t>DDTS ŽDC, INTEGRACE ROZ</t>
  </si>
  <si>
    <t>75O94D</t>
  </si>
  <si>
    <t>DDTS ŽDC, INTEGRACE ISC</t>
  </si>
  <si>
    <t>75O95D</t>
  </si>
  <si>
    <t>75O93C</t>
  </si>
  <si>
    <t>DDTS ŽDC, SW DOPLNĚNÍ MOBILNÍHO KLIENTA</t>
  </si>
  <si>
    <t>75O935</t>
  </si>
  <si>
    <t>DDTS ŽDC, SW DOPLNĚNÍ STACIONÁRNÍHO KLIENTA</t>
  </si>
  <si>
    <t>75O959</t>
  </si>
  <si>
    <t>DDTS ŽDC ZÁVĚREČNÁ ZKOUŠKA</t>
  </si>
  <si>
    <t>HOD</t>
  </si>
  <si>
    <t xml:space="preserve">75O953 </t>
  </si>
  <si>
    <t xml:space="preserve">DDTS ŽDC, ODZKOUŠENÍ PROGRAMOVÉHO VYBAVENÍ </t>
  </si>
  <si>
    <t>Zkoušky, revize a HZS</t>
  </si>
  <si>
    <t>747704</t>
  </si>
  <si>
    <t>ZAŠKOLENÍ OBSLUHY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</si>
</sst>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m\/yyyy"/>
    <numFmt numFmtId="165" formatCode="#,##0.000"/>
    <numFmt numFmtId="166" formatCode="#,##0.00\ &quot;Kč&quot;"/>
  </numFmts>
  <fonts count="39"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sz val="10"/>
      <color theme="8" tint="-0.249977111117893"/>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CE"/>
      <charset val="238"/>
    </font>
    <font>
      <sz val="8"/>
      <name val="Arial"/>
      <family val="2"/>
      <charset val="238"/>
    </font>
    <font>
      <sz val="11"/>
      <color indexed="8"/>
      <name val="Calibri"/>
      <family val="2"/>
      <charset val="238"/>
    </font>
    <font>
      <sz val="8"/>
      <color indexed="8"/>
      <name val="Arial"/>
      <family val="2"/>
      <charset val="238"/>
    </font>
    <font>
      <sz val="10"/>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sz val="8"/>
      <color rgb="FFDF572D"/>
      <name val="Arial"/>
      <family val="2"/>
      <charset val="238"/>
    </font>
    <font>
      <b/>
      <sz val="10"/>
      <color rgb="FF000000"/>
      <name val="Calibri"/>
      <family val="2"/>
      <charset val="238"/>
      <scheme val="minor"/>
    </font>
    <font>
      <b/>
      <sz val="8"/>
      <color rgb="FF000000"/>
      <name val="Calibri"/>
      <family val="2"/>
      <charset val="238"/>
      <scheme val="minor"/>
    </font>
  </fonts>
  <fills count="11">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style="medium">
        <color indexed="64"/>
      </left>
      <right/>
      <top style="medium">
        <color indexed="64"/>
      </top>
      <bottom style="thin">
        <color indexed="64"/>
      </bottom>
      <diagonal/>
    </border>
    <border>
      <left/>
      <right/>
      <top style="medium">
        <color auto="1"/>
      </top>
      <bottom style="thin">
        <color auto="1"/>
      </bottom>
      <diagonal/>
    </border>
    <border>
      <left/>
      <right style="thin">
        <color auto="1"/>
      </right>
      <top style="medium">
        <color indexed="64"/>
      </top>
      <bottom style="thin">
        <color indexed="64"/>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right/>
      <top style="thick">
        <color auto="1"/>
      </top>
      <bottom style="thick">
        <color auto="1"/>
      </bottom>
      <diagonal/>
    </border>
    <border>
      <left/>
      <right style="medium">
        <color indexed="64"/>
      </right>
      <top style="thick">
        <color auto="1"/>
      </top>
      <bottom style="thick">
        <color auto="1"/>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hair">
        <color auto="1"/>
      </right>
      <top style="thick">
        <color auto="1"/>
      </top>
      <bottom style="thin">
        <color indexed="64"/>
      </bottom>
      <diagonal/>
    </border>
    <border>
      <left/>
      <right style="medium">
        <color indexed="64"/>
      </right>
      <top style="thick">
        <color auto="1"/>
      </top>
      <bottom style="thin">
        <color auto="1"/>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medium">
        <color indexed="64"/>
      </right>
      <top style="thin">
        <color indexed="64"/>
      </top>
      <bottom style="medium">
        <color auto="1"/>
      </bottom>
      <diagonal/>
    </border>
    <border>
      <left/>
      <right style="medium">
        <color indexed="64"/>
      </right>
      <top style="medium">
        <color auto="1"/>
      </top>
      <bottom style="thin">
        <color auto="1"/>
      </bottom>
      <diagonal/>
    </border>
    <border>
      <left style="medium">
        <color indexed="64"/>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18" fillId="0" borderId="0"/>
    <xf numFmtId="0" fontId="20" fillId="0" borderId="0"/>
    <xf numFmtId="0" fontId="22" fillId="0" borderId="0">
      <alignment vertical="center"/>
    </xf>
    <xf numFmtId="0" fontId="22" fillId="0" borderId="0">
      <alignment vertical="center"/>
    </xf>
  </cellStyleXfs>
  <cellXfs count="121">
    <xf numFmtId="0" fontId="0" fillId="0" borderId="0" xfId="0"/>
    <xf numFmtId="0" fontId="2" fillId="0" borderId="2" xfId="0" applyFont="1" applyFill="1" applyBorder="1" applyAlignment="1" applyProtection="1">
      <alignment vertical="center" wrapText="1"/>
      <protection hidden="1"/>
    </xf>
    <xf numFmtId="0" fontId="2" fillId="0" borderId="2"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right" vertical="top" wrapText="1"/>
      <protection hidden="1"/>
    </xf>
    <xf numFmtId="49" fontId="2" fillId="0" borderId="4" xfId="0" applyNumberFormat="1" applyFont="1" applyFill="1" applyBorder="1" applyAlignment="1" applyProtection="1">
      <alignment vertical="center"/>
      <protection hidden="1"/>
    </xf>
    <xf numFmtId="0" fontId="2" fillId="0" borderId="5" xfId="0" applyNumberFormat="1" applyFont="1" applyFill="1" applyBorder="1" applyAlignment="1" applyProtection="1">
      <alignment vertical="center"/>
      <protection hidden="1"/>
    </xf>
    <xf numFmtId="49" fontId="2" fillId="0" borderId="6" xfId="0" applyNumberFormat="1" applyFont="1" applyFill="1" applyBorder="1" applyAlignment="1" applyProtection="1">
      <alignment horizontal="right" vertical="center"/>
      <protection hidden="1"/>
    </xf>
    <xf numFmtId="49" fontId="4" fillId="0" borderId="8" xfId="0" applyNumberFormat="1" applyFont="1" applyFill="1" applyBorder="1" applyAlignment="1" applyProtection="1">
      <alignment horizontal="left" vertical="top"/>
    </xf>
    <xf numFmtId="49" fontId="4" fillId="0" borderId="8" xfId="0" applyNumberFormat="1" applyFont="1" applyFill="1" applyBorder="1" applyAlignment="1" applyProtection="1">
      <alignment vertical="top" wrapText="1"/>
    </xf>
    <xf numFmtId="49" fontId="5" fillId="0" borderId="8" xfId="0" applyNumberFormat="1" applyFont="1" applyFill="1" applyBorder="1" applyAlignment="1" applyProtection="1">
      <alignment vertical="top" wrapText="1"/>
      <protection locked="0"/>
    </xf>
    <xf numFmtId="49" fontId="4" fillId="0" borderId="8" xfId="0" applyNumberFormat="1" applyFont="1" applyFill="1" applyBorder="1" applyAlignment="1" applyProtection="1">
      <alignment vertical="top" wrapText="1"/>
      <protection hidden="1"/>
    </xf>
    <xf numFmtId="49" fontId="1" fillId="0" borderId="9" xfId="0" applyNumberFormat="1" applyFont="1" applyFill="1" applyBorder="1" applyAlignment="1" applyProtection="1">
      <alignment horizontal="right" vertical="top" wrapText="1"/>
      <protection hidden="1"/>
    </xf>
    <xf numFmtId="0" fontId="6" fillId="0" borderId="14" xfId="0" applyFont="1" applyFill="1" applyBorder="1" applyAlignment="1" applyProtection="1">
      <alignment vertical="top"/>
      <protection hidden="1"/>
    </xf>
    <xf numFmtId="0" fontId="6" fillId="0" borderId="15" xfId="0" applyFont="1" applyFill="1" applyBorder="1" applyAlignment="1" applyProtection="1">
      <alignment vertical="top"/>
      <protection hidden="1"/>
    </xf>
    <xf numFmtId="49" fontId="8" fillId="0" borderId="15" xfId="0" applyNumberFormat="1" applyFont="1" applyFill="1" applyBorder="1" applyAlignment="1" applyProtection="1">
      <alignment vertical="top" wrapText="1"/>
      <protection locked="0"/>
    </xf>
    <xf numFmtId="49" fontId="6" fillId="0" borderId="15" xfId="0" applyNumberFormat="1" applyFont="1" applyFill="1" applyBorder="1" applyAlignment="1" applyProtection="1">
      <alignment vertical="top"/>
      <protection hidden="1"/>
    </xf>
    <xf numFmtId="49" fontId="6" fillId="0" borderId="16" xfId="0" applyNumberFormat="1" applyFont="1" applyFill="1" applyBorder="1" applyAlignment="1" applyProtection="1">
      <alignment vertical="top"/>
      <protection hidden="1"/>
    </xf>
    <xf numFmtId="0" fontId="9" fillId="3" borderId="17" xfId="0" applyFont="1" applyFill="1" applyBorder="1" applyAlignment="1" applyProtection="1">
      <alignment vertical="center"/>
      <protection hidden="1"/>
    </xf>
    <xf numFmtId="0" fontId="9" fillId="4" borderId="12" xfId="0" applyFont="1" applyFill="1" applyBorder="1" applyAlignment="1" applyProtection="1">
      <alignment vertical="center"/>
      <protection hidden="1"/>
    </xf>
    <xf numFmtId="49" fontId="11" fillId="0" borderId="15" xfId="0" applyNumberFormat="1" applyFont="1" applyFill="1" applyBorder="1" applyAlignment="1" applyProtection="1">
      <alignment vertical="center" wrapText="1"/>
      <protection locked="0"/>
    </xf>
    <xf numFmtId="0" fontId="12" fillId="0" borderId="15" xfId="0" applyNumberFormat="1" applyFont="1" applyFill="1" applyBorder="1" applyAlignment="1" applyProtection="1">
      <alignment vertical="center" wrapText="1"/>
      <protection hidden="1"/>
    </xf>
    <xf numFmtId="49" fontId="12" fillId="0" borderId="15" xfId="0" applyNumberFormat="1" applyFont="1" applyFill="1" applyBorder="1" applyAlignment="1" applyProtection="1">
      <alignment vertical="center" wrapText="1"/>
      <protection locked="0"/>
    </xf>
    <xf numFmtId="49" fontId="12" fillId="0" borderId="20" xfId="0" applyNumberFormat="1" applyFont="1" applyFill="1" applyBorder="1" applyAlignment="1" applyProtection="1">
      <alignment vertical="center" wrapText="1"/>
      <protection locked="0"/>
    </xf>
    <xf numFmtId="0" fontId="11" fillId="0" borderId="23" xfId="0" applyFont="1" applyFill="1" applyBorder="1" applyAlignment="1" applyProtection="1">
      <alignment vertical="center"/>
      <protection locked="0"/>
    </xf>
    <xf numFmtId="0" fontId="11" fillId="0" borderId="24" xfId="0" applyFont="1" applyFill="1" applyBorder="1" applyAlignment="1" applyProtection="1">
      <alignment horizontal="left" vertical="center"/>
      <protection locked="0"/>
    </xf>
    <xf numFmtId="0" fontId="10" fillId="0" borderId="14" xfId="0" applyFont="1" applyFill="1" applyBorder="1" applyAlignment="1" applyProtection="1">
      <alignment vertical="center"/>
      <protection hidden="1"/>
    </xf>
    <xf numFmtId="0" fontId="10" fillId="0" borderId="15" xfId="0" applyFont="1" applyFill="1" applyBorder="1" applyAlignment="1" applyProtection="1">
      <alignment vertical="center"/>
      <protection hidden="1"/>
    </xf>
    <xf numFmtId="49" fontId="11" fillId="0" borderId="15" xfId="0" applyNumberFormat="1" applyFont="1" applyFill="1" applyBorder="1" applyAlignment="1" applyProtection="1">
      <alignment vertical="center"/>
      <protection locked="0"/>
    </xf>
    <xf numFmtId="0" fontId="12" fillId="0" borderId="16" xfId="0" applyFont="1" applyFill="1" applyBorder="1" applyAlignment="1" applyProtection="1">
      <alignment vertical="center"/>
      <protection locked="0"/>
    </xf>
    <xf numFmtId="164" fontId="11" fillId="0" borderId="26" xfId="0" applyNumberFormat="1" applyFont="1" applyFill="1" applyBorder="1" applyAlignment="1" applyProtection="1">
      <alignment horizontal="left" vertical="center"/>
      <protection locked="0"/>
    </xf>
    <xf numFmtId="0" fontId="11" fillId="0" borderId="15" xfId="0" applyNumberFormat="1" applyFont="1" applyFill="1" applyBorder="1" applyAlignment="1" applyProtection="1">
      <alignment vertical="center"/>
      <protection locked="0"/>
    </xf>
    <xf numFmtId="0" fontId="12" fillId="0" borderId="16" xfId="0" applyNumberFormat="1" applyFont="1" applyFill="1" applyBorder="1" applyAlignment="1" applyProtection="1">
      <alignment vertical="center"/>
      <protection locked="0"/>
    </xf>
    <xf numFmtId="164" fontId="11" fillId="0" borderId="30" xfId="0" applyNumberFormat="1" applyFont="1" applyFill="1" applyBorder="1" applyAlignment="1" applyProtection="1">
      <alignment horizontal="left" vertical="center"/>
      <protection locked="0"/>
    </xf>
    <xf numFmtId="164" fontId="14" fillId="0" borderId="31" xfId="0" applyNumberFormat="1" applyFont="1" applyFill="1" applyBorder="1" applyAlignment="1" applyProtection="1">
      <alignment horizontal="left" vertical="center" wrapText="1"/>
      <protection locked="0"/>
    </xf>
    <xf numFmtId="14" fontId="11" fillId="0" borderId="32" xfId="0" applyNumberFormat="1" applyFont="1" applyFill="1" applyBorder="1" applyAlignment="1" applyProtection="1">
      <alignment vertical="center"/>
      <protection locked="0"/>
    </xf>
    <xf numFmtId="14" fontId="12" fillId="0" borderId="33" xfId="0" applyNumberFormat="1" applyFont="1" applyFill="1" applyBorder="1" applyAlignment="1" applyProtection="1">
      <alignment vertical="center"/>
      <protection locked="0"/>
    </xf>
    <xf numFmtId="0" fontId="15" fillId="6" borderId="2" xfId="0" applyFont="1" applyFill="1" applyBorder="1" applyAlignment="1" applyProtection="1">
      <alignment horizontal="right" vertical="center"/>
      <protection hidden="1"/>
    </xf>
    <xf numFmtId="3" fontId="15" fillId="6" borderId="34" xfId="0" applyNumberFormat="1" applyFont="1" applyFill="1" applyBorder="1" applyAlignment="1" applyProtection="1">
      <alignment horizontal="left" vertical="center"/>
      <protection hidden="1"/>
    </xf>
    <xf numFmtId="0" fontId="16" fillId="6" borderId="38" xfId="0" applyFont="1" applyFill="1" applyBorder="1" applyAlignment="1" applyProtection="1">
      <alignment horizontal="center" vertical="center"/>
      <protection hidden="1"/>
    </xf>
    <xf numFmtId="0" fontId="16" fillId="6" borderId="39" xfId="0" applyFont="1" applyFill="1" applyBorder="1" applyAlignment="1" applyProtection="1">
      <alignment horizontal="center" vertical="center"/>
      <protection hidden="1"/>
    </xf>
    <xf numFmtId="0" fontId="12" fillId="7" borderId="40" xfId="0" applyFont="1" applyFill="1" applyBorder="1" applyAlignment="1" applyProtection="1">
      <alignment vertical="center"/>
      <protection locked="0"/>
    </xf>
    <xf numFmtId="0" fontId="12" fillId="7" borderId="41" xfId="0" applyFont="1" applyFill="1" applyBorder="1" applyAlignment="1" applyProtection="1">
      <alignment vertical="center"/>
      <protection locked="0"/>
    </xf>
    <xf numFmtId="0" fontId="12" fillId="7" borderId="42" xfId="0" applyFont="1" applyFill="1" applyBorder="1" applyAlignment="1" applyProtection="1">
      <alignment vertical="center"/>
      <protection locked="0"/>
    </xf>
    <xf numFmtId="0" fontId="12" fillId="7" borderId="42" xfId="0" applyFont="1" applyFill="1" applyBorder="1" applyAlignment="1" applyProtection="1">
      <alignment horizontal="left" vertical="center"/>
      <protection locked="0"/>
    </xf>
    <xf numFmtId="0" fontId="12" fillId="7" borderId="42" xfId="0" applyFont="1" applyFill="1" applyBorder="1" applyAlignment="1" applyProtection="1">
      <alignment horizontal="center" vertical="center"/>
      <protection locked="0"/>
    </xf>
    <xf numFmtId="0" fontId="12" fillId="7" borderId="43" xfId="0" applyFont="1" applyFill="1" applyBorder="1" applyAlignment="1" applyProtection="1">
      <alignment horizontal="center" vertical="center"/>
      <protection locked="0"/>
    </xf>
    <xf numFmtId="49" fontId="17" fillId="0" borderId="45" xfId="0" applyNumberFormat="1" applyFont="1" applyBorder="1" applyAlignment="1" applyProtection="1">
      <alignment horizontal="left" vertical="center"/>
      <protection locked="0"/>
    </xf>
    <xf numFmtId="49" fontId="17" fillId="0" borderId="45" xfId="0" applyNumberFormat="1" applyFont="1" applyBorder="1" applyAlignment="1" applyProtection="1">
      <alignment horizontal="center" vertical="center"/>
      <protection locked="0"/>
    </xf>
    <xf numFmtId="49" fontId="17" fillId="0" borderId="45" xfId="0" applyNumberFormat="1" applyFont="1" applyFill="1" applyBorder="1" applyAlignment="1" applyProtection="1">
      <alignment vertical="center" wrapText="1"/>
      <protection locked="0"/>
    </xf>
    <xf numFmtId="0" fontId="17" fillId="0" borderId="45" xfId="0" applyFont="1" applyFill="1" applyBorder="1" applyAlignment="1" applyProtection="1">
      <alignment horizontal="center" vertical="center"/>
      <protection locked="0"/>
    </xf>
    <xf numFmtId="165" fontId="17" fillId="0" borderId="45" xfId="0" applyNumberFormat="1" applyFont="1" applyFill="1" applyBorder="1" applyAlignment="1" applyProtection="1">
      <alignment vertical="center"/>
      <protection locked="0"/>
    </xf>
    <xf numFmtId="0" fontId="17" fillId="0" borderId="45" xfId="0" applyFont="1" applyFill="1" applyBorder="1" applyAlignment="1" applyProtection="1">
      <alignment horizontal="right" vertical="center"/>
      <protection locked="0"/>
    </xf>
    <xf numFmtId="165" fontId="19" fillId="8" borderId="45" xfId="1" applyNumberFormat="1" applyFont="1" applyFill="1" applyBorder="1" applyAlignment="1" applyProtection="1">
      <alignment vertical="center"/>
      <protection locked="0"/>
    </xf>
    <xf numFmtId="49" fontId="17" fillId="0" borderId="44" xfId="0" applyNumberFormat="1" applyFont="1" applyBorder="1" applyAlignment="1" applyProtection="1">
      <alignment horizontal="center" vertical="center"/>
      <protection locked="0"/>
    </xf>
    <xf numFmtId="166" fontId="23" fillId="0" borderId="46" xfId="3" applyNumberFormat="1" applyFont="1" applyFill="1" applyBorder="1" applyAlignment="1" applyProtection="1">
      <alignment horizontal="right" vertical="center"/>
      <protection locked="0"/>
    </xf>
    <xf numFmtId="0" fontId="12" fillId="9" borderId="40" xfId="0" applyFont="1" applyFill="1" applyBorder="1" applyAlignment="1" applyProtection="1">
      <alignment vertical="center"/>
      <protection locked="0"/>
    </xf>
    <xf numFmtId="0" fontId="12" fillId="9" borderId="41" xfId="0" applyFont="1" applyFill="1" applyBorder="1" applyAlignment="1" applyProtection="1">
      <alignment vertical="center"/>
      <protection locked="0"/>
    </xf>
    <xf numFmtId="0" fontId="12" fillId="9" borderId="42" xfId="0" applyFont="1" applyFill="1" applyBorder="1" applyAlignment="1" applyProtection="1">
      <alignment vertical="center"/>
      <protection locked="0"/>
    </xf>
    <xf numFmtId="0" fontId="12" fillId="9" borderId="42" xfId="0" applyFont="1" applyFill="1" applyBorder="1" applyAlignment="1" applyProtection="1">
      <alignment horizontal="left" vertical="center"/>
      <protection locked="0"/>
    </xf>
    <xf numFmtId="0" fontId="12" fillId="9" borderId="42" xfId="0" applyFont="1" applyFill="1" applyBorder="1" applyAlignment="1" applyProtection="1">
      <alignment horizontal="center" vertical="center"/>
      <protection locked="0"/>
    </xf>
    <xf numFmtId="166" fontId="12" fillId="9" borderId="43" xfId="0" applyNumberFormat="1" applyFont="1" applyFill="1" applyBorder="1" applyAlignment="1" applyProtection="1">
      <alignment horizontal="center" vertical="center"/>
      <protection locked="0"/>
    </xf>
    <xf numFmtId="0" fontId="17" fillId="0" borderId="0" xfId="0" applyFont="1" applyAlignment="1" applyProtection="1">
      <alignment vertical="center"/>
      <protection hidden="1"/>
    </xf>
    <xf numFmtId="0" fontId="36" fillId="0" borderId="0" xfId="0" applyFont="1" applyAlignment="1" applyProtection="1">
      <alignment vertical="center" wrapText="1"/>
      <protection hidden="1"/>
    </xf>
    <xf numFmtId="0" fontId="37" fillId="0" borderId="0" xfId="0" applyFont="1" applyAlignment="1">
      <alignment horizontal="center"/>
    </xf>
    <xf numFmtId="0" fontId="38" fillId="0" borderId="0" xfId="0" applyFont="1" applyAlignment="1">
      <alignment horizontal="center"/>
    </xf>
    <xf numFmtId="0" fontId="17" fillId="7" borderId="0" xfId="0" applyFont="1" applyFill="1" applyAlignment="1" applyProtection="1">
      <alignment vertical="center"/>
      <protection locked="0"/>
    </xf>
    <xf numFmtId="0" fontId="17" fillId="0" borderId="0" xfId="0" applyFont="1" applyAlignment="1" applyProtection="1">
      <alignment vertical="center"/>
      <protection locked="0"/>
    </xf>
    <xf numFmtId="0" fontId="17" fillId="0" borderId="0" xfId="0" applyFont="1" applyFill="1" applyAlignment="1" applyProtection="1">
      <alignment vertical="center"/>
      <protection locked="0"/>
    </xf>
    <xf numFmtId="0" fontId="17" fillId="9" borderId="0" xfId="0" applyFont="1" applyFill="1" applyAlignment="1" applyProtection="1">
      <alignment vertical="center"/>
      <protection locked="0"/>
    </xf>
    <xf numFmtId="0" fontId="17" fillId="0" borderId="0" xfId="0" applyFont="1" applyProtection="1">
      <protection locked="0"/>
    </xf>
    <xf numFmtId="0" fontId="17" fillId="0" borderId="0" xfId="0" applyFont="1" applyAlignment="1" applyProtection="1">
      <alignment horizontal="center"/>
      <protection locked="0"/>
    </xf>
    <xf numFmtId="4" fontId="21" fillId="0" borderId="45" xfId="2" applyNumberFormat="1" applyFont="1" applyFill="1" applyBorder="1" applyAlignment="1" applyProtection="1">
      <alignment vertical="center"/>
      <protection locked="0"/>
    </xf>
    <xf numFmtId="0" fontId="17" fillId="10" borderId="47" xfId="0" applyFont="1" applyFill="1" applyBorder="1" applyAlignment="1">
      <alignment horizontal="center" vertical="center"/>
    </xf>
    <xf numFmtId="49" fontId="17" fillId="0" borderId="48" xfId="0" applyNumberFormat="1" applyFont="1" applyBorder="1" applyAlignment="1" applyProtection="1">
      <alignment horizontal="center" vertical="center"/>
      <protection locked="0"/>
    </xf>
    <xf numFmtId="0" fontId="17" fillId="10" borderId="48" xfId="0" applyFont="1" applyFill="1" applyBorder="1" applyAlignment="1" applyProtection="1">
      <alignment horizontal="center" vertical="center"/>
      <protection locked="0"/>
    </xf>
    <xf numFmtId="0" fontId="17" fillId="0" borderId="48" xfId="0" applyFont="1" applyBorder="1" applyAlignment="1" applyProtection="1">
      <alignment horizontal="center" vertical="center"/>
      <protection locked="0"/>
    </xf>
    <xf numFmtId="0" fontId="19" fillId="0" borderId="48" xfId="3" applyFont="1" applyBorder="1" applyAlignment="1" applyProtection="1">
      <alignment horizontal="left" vertical="center" wrapText="1"/>
      <protection locked="0"/>
    </xf>
    <xf numFmtId="165" fontId="19" fillId="0" borderId="48" xfId="0" applyNumberFormat="1" applyFont="1" applyBorder="1" applyAlignment="1" applyProtection="1">
      <alignment horizontal="center" vertical="center"/>
      <protection locked="0"/>
    </xf>
    <xf numFmtId="165" fontId="17" fillId="0" borderId="48" xfId="0" applyNumberFormat="1" applyFont="1" applyBorder="1" applyAlignment="1" applyProtection="1">
      <alignment horizontal="center" vertical="center"/>
      <protection locked="0"/>
    </xf>
    <xf numFmtId="0" fontId="1" fillId="0" borderId="1" xfId="0" applyFont="1" applyFill="1" applyBorder="1" applyAlignment="1" applyProtection="1">
      <alignment horizontal="left" vertical="top" wrapText="1"/>
      <protection hidden="1"/>
    </xf>
    <xf numFmtId="0" fontId="1" fillId="0" borderId="2" xfId="0" applyFont="1" applyFill="1" applyBorder="1" applyAlignment="1" applyProtection="1">
      <alignment horizontal="left" vertical="top" wrapText="1"/>
      <protection hidden="1"/>
    </xf>
    <xf numFmtId="0" fontId="4" fillId="0" borderId="7" xfId="0" applyFont="1" applyFill="1" applyBorder="1" applyAlignment="1" applyProtection="1">
      <alignment horizontal="left" vertical="top"/>
    </xf>
    <xf numFmtId="0" fontId="4" fillId="0" borderId="8" xfId="0" applyFont="1" applyFill="1" applyBorder="1" applyAlignment="1" applyProtection="1">
      <alignment horizontal="left" vertical="top"/>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0" fontId="12" fillId="0" borderId="15" xfId="0" applyNumberFormat="1" applyFont="1" applyFill="1" applyBorder="1" applyAlignment="1" applyProtection="1">
      <alignment horizontal="left" vertical="center" wrapText="1"/>
      <protection hidden="1"/>
    </xf>
    <xf numFmtId="0" fontId="12" fillId="0" borderId="20" xfId="0" applyNumberFormat="1" applyFont="1" applyFill="1" applyBorder="1" applyAlignment="1" applyProtection="1">
      <alignment horizontal="left" vertical="center" wrapText="1"/>
      <protection hidden="1"/>
    </xf>
    <xf numFmtId="0" fontId="10" fillId="0" borderId="25" xfId="0" applyFont="1" applyFill="1" applyBorder="1" applyAlignment="1" applyProtection="1">
      <alignment horizontal="left" vertical="center"/>
      <protection hidden="1"/>
    </xf>
    <xf numFmtId="0" fontId="10" fillId="0" borderId="19" xfId="0" applyFont="1" applyFill="1" applyBorder="1" applyAlignment="1" applyProtection="1">
      <alignment horizontal="left" vertical="center"/>
      <protection hidden="1"/>
    </xf>
    <xf numFmtId="49" fontId="15" fillId="6" borderId="1" xfId="0" applyNumberFormat="1" applyFont="1" applyFill="1" applyBorder="1" applyAlignment="1" applyProtection="1">
      <alignment horizontal="left" vertical="center"/>
      <protection hidden="1"/>
    </xf>
    <xf numFmtId="0" fontId="15" fillId="6" borderId="2" xfId="0" applyFont="1" applyFill="1" applyBorder="1" applyAlignment="1" applyProtection="1">
      <alignment horizontal="left" vertical="center"/>
      <protection hidden="1"/>
    </xf>
    <xf numFmtId="0" fontId="16" fillId="6" borderId="36" xfId="0" applyFont="1" applyFill="1" applyBorder="1" applyAlignment="1" applyProtection="1">
      <alignment horizontal="center" vertical="center" wrapText="1"/>
      <protection hidden="1"/>
    </xf>
    <xf numFmtId="0" fontId="16" fillId="6" borderId="38" xfId="0" applyFont="1" applyFill="1" applyBorder="1" applyAlignment="1" applyProtection="1">
      <alignment horizontal="center" vertical="center" wrapText="1"/>
      <protection hidden="1"/>
    </xf>
    <xf numFmtId="0" fontId="16" fillId="6" borderId="28" xfId="0" applyFont="1" applyFill="1" applyBorder="1" applyAlignment="1" applyProtection="1">
      <alignment horizontal="center" vertical="center" wrapText="1"/>
      <protection hidden="1"/>
    </xf>
    <xf numFmtId="0" fontId="16" fillId="6" borderId="16" xfId="0" applyFont="1" applyFill="1" applyBorder="1" applyAlignment="1" applyProtection="1">
      <alignment horizontal="center" vertical="center" wrapText="1"/>
      <protection hidden="1"/>
    </xf>
    <xf numFmtId="49" fontId="13" fillId="0" borderId="15" xfId="0" applyNumberFormat="1" applyFont="1" applyFill="1" applyBorder="1" applyAlignment="1" applyProtection="1">
      <alignment horizontal="left" vertical="center"/>
      <protection hidden="1"/>
    </xf>
    <xf numFmtId="49" fontId="13" fillId="0" borderId="20" xfId="0" applyNumberFormat="1" applyFont="1" applyFill="1" applyBorder="1" applyAlignment="1" applyProtection="1">
      <alignment horizontal="left" vertical="center"/>
      <protection hidden="1"/>
    </xf>
    <xf numFmtId="0" fontId="16" fillId="6" borderId="35" xfId="0" applyFont="1" applyFill="1" applyBorder="1" applyAlignment="1" applyProtection="1">
      <alignment horizontal="center" vertical="center" wrapText="1"/>
      <protection hidden="1"/>
    </xf>
    <xf numFmtId="0" fontId="16" fillId="6" borderId="37" xfId="0" applyFont="1" applyFill="1" applyBorder="1" applyAlignment="1" applyProtection="1">
      <alignment horizontal="center" vertical="center" wrapText="1"/>
      <protection hidden="1"/>
    </xf>
    <xf numFmtId="0" fontId="16" fillId="6" borderId="36" xfId="0" applyFont="1" applyFill="1" applyBorder="1" applyAlignment="1" applyProtection="1">
      <alignment horizontal="center" vertical="center"/>
      <protection hidden="1"/>
    </xf>
    <xf numFmtId="0" fontId="16" fillId="6" borderId="38" xfId="0" applyFont="1" applyFill="1" applyBorder="1" applyAlignment="1" applyProtection="1">
      <alignment horizontal="center" vertical="center"/>
      <protection hidden="1"/>
    </xf>
    <xf numFmtId="0" fontId="10" fillId="0" borderId="7" xfId="0" applyFont="1" applyFill="1" applyBorder="1" applyAlignment="1" applyProtection="1">
      <alignment horizontal="left" vertical="center"/>
      <protection hidden="1"/>
    </xf>
    <xf numFmtId="0" fontId="10" fillId="0" borderId="8" xfId="0" applyFont="1" applyFill="1" applyBorder="1" applyAlignment="1" applyProtection="1">
      <alignment horizontal="left" vertical="center"/>
      <protection hidden="1"/>
    </xf>
    <xf numFmtId="164" fontId="12" fillId="0" borderId="27" xfId="0" applyNumberFormat="1" applyFont="1" applyFill="1" applyBorder="1" applyAlignment="1" applyProtection="1">
      <alignment horizontal="left" vertical="center"/>
      <protection hidden="1"/>
    </xf>
    <xf numFmtId="164" fontId="12" fillId="0" borderId="8" xfId="0" applyNumberFormat="1" applyFont="1" applyFill="1" applyBorder="1" applyAlignment="1" applyProtection="1">
      <alignment horizontal="left" vertical="center"/>
      <protection hidden="1"/>
    </xf>
    <xf numFmtId="164" fontId="12" fillId="0" borderId="26" xfId="0" applyNumberFormat="1" applyFont="1" applyFill="1" applyBorder="1" applyAlignment="1" applyProtection="1">
      <alignment horizontal="left" vertical="center"/>
      <protection hidden="1"/>
    </xf>
    <xf numFmtId="0" fontId="10" fillId="0" borderId="28" xfId="0" applyFont="1" applyFill="1" applyBorder="1" applyAlignment="1" applyProtection="1">
      <alignment horizontal="left" vertical="center"/>
      <protection hidden="1"/>
    </xf>
    <xf numFmtId="0" fontId="10" fillId="0" borderId="15" xfId="0" applyFont="1" applyFill="1" applyBorder="1" applyAlignment="1" applyProtection="1">
      <alignment horizontal="left" vertical="center"/>
      <protection hidden="1"/>
    </xf>
    <xf numFmtId="0" fontId="10" fillId="0" borderId="29"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49" fontId="14" fillId="0" borderId="0" xfId="0" applyNumberFormat="1" applyFont="1" applyFill="1" applyBorder="1" applyAlignment="1" applyProtection="1">
      <alignment horizontal="left" vertical="center"/>
      <protection locked="0"/>
    </xf>
    <xf numFmtId="49" fontId="14" fillId="0" borderId="30" xfId="0" applyNumberFormat="1" applyFont="1" applyFill="1" applyBorder="1" applyAlignment="1" applyProtection="1">
      <alignment horizontal="left" vertical="center"/>
      <protection locked="0"/>
    </xf>
    <xf numFmtId="0" fontId="10" fillId="0" borderId="27" xfId="0" applyFont="1" applyFill="1" applyBorder="1" applyAlignment="1" applyProtection="1">
      <alignment horizontal="left" vertical="center"/>
      <protection hidden="1"/>
    </xf>
    <xf numFmtId="7" fontId="4" fillId="2" borderId="12" xfId="0" applyNumberFormat="1" applyFont="1" applyFill="1" applyBorder="1" applyAlignment="1" applyProtection="1">
      <alignment horizontal="right" vertical="center"/>
      <protection hidden="1"/>
    </xf>
    <xf numFmtId="7" fontId="4" fillId="2" borderId="13" xfId="0" applyNumberFormat="1" applyFont="1" applyFill="1" applyBorder="1" applyAlignment="1" applyProtection="1">
      <alignment horizontal="right" vertical="center"/>
      <protection hidden="1"/>
    </xf>
    <xf numFmtId="49" fontId="7" fillId="0" borderId="15" xfId="0" applyNumberFormat="1" applyFont="1" applyFill="1" applyBorder="1" applyAlignment="1" applyProtection="1">
      <alignment horizontal="left" vertical="top"/>
      <protection locked="0"/>
    </xf>
    <xf numFmtId="0" fontId="9" fillId="5" borderId="18" xfId="0" applyFont="1" applyFill="1" applyBorder="1" applyAlignment="1" applyProtection="1">
      <alignment horizontal="center" vertical="center"/>
      <protection hidden="1"/>
    </xf>
    <xf numFmtId="0" fontId="9" fillId="5" borderId="13" xfId="0" applyFont="1" applyFill="1" applyBorder="1" applyAlignment="1" applyProtection="1">
      <alignment horizontal="center" vertical="center"/>
      <protection hidden="1"/>
    </xf>
    <xf numFmtId="0" fontId="10" fillId="0" borderId="14" xfId="0" applyFont="1" applyFill="1" applyBorder="1" applyAlignment="1" applyProtection="1">
      <alignment horizontal="left" vertical="center"/>
      <protection hidden="1"/>
    </xf>
    <xf numFmtId="0" fontId="10" fillId="0" borderId="21" xfId="0" applyFont="1" applyFill="1" applyBorder="1" applyAlignment="1" applyProtection="1">
      <alignment horizontal="left" vertical="center"/>
      <protection hidden="1"/>
    </xf>
    <xf numFmtId="0" fontId="10" fillId="0" borderId="22" xfId="0" applyFont="1" applyFill="1" applyBorder="1" applyAlignment="1" applyProtection="1">
      <alignment horizontal="left" vertical="center"/>
      <protection hidden="1"/>
    </xf>
  </cellXfs>
  <cellStyles count="5">
    <cellStyle name="Normální" xfId="0" builtinId="0"/>
    <cellStyle name="Normální 3" xfId="3" xr:uid="{00000000-0005-0000-0000-000001000000}"/>
    <cellStyle name="Normální 3 2" xfId="4" xr:uid="{F7355300-B99C-401B-BF92-75058A38103E}"/>
    <cellStyle name="normální_dz_SZDC_2010" xfId="2" xr:uid="{00000000-0005-0000-0000-000002000000}"/>
    <cellStyle name="normální_POL.XLS" xfId="1" xr:uid="{00000000-0005-0000-0000-000003000000}"/>
  </cellStyles>
  <dxfs count="14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11" name="TextovéPole 10">
          <a:extLst>
            <a:ext uri="{FF2B5EF4-FFF2-40B4-BE49-F238E27FC236}">
              <a16:creationId xmlns:a16="http://schemas.microsoft.com/office/drawing/2014/main" id="{00000000-0008-0000-0000-00000B000000}"/>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12" name="TextovéPole 11">
          <a:extLst>
            <a:ext uri="{FF2B5EF4-FFF2-40B4-BE49-F238E27FC236}">
              <a16:creationId xmlns:a16="http://schemas.microsoft.com/office/drawing/2014/main" id="{00000000-0008-0000-0000-00000C000000}"/>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13" name="TextovéPole 12">
          <a:extLst>
            <a:ext uri="{FF2B5EF4-FFF2-40B4-BE49-F238E27FC236}">
              <a16:creationId xmlns:a16="http://schemas.microsoft.com/office/drawing/2014/main" id="{00000000-0008-0000-0000-00000D000000}"/>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Helena\Documents\_PROJEKTY%20moje\Krnov,%20O-Kun&#269;ice%20-%20inf.%20syst&#233;m\KRNOV\ROZP%20PS01_Krnov%20rozhla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01"/>
      <sheetName val="Kategorie monitoringu"/>
      <sheetName val="hide"/>
      <sheetName val="ROZP PS01_Krnov rozhlas"/>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18"/>
  <sheetViews>
    <sheetView tabSelected="1" topLeftCell="B88" zoomScale="110" zoomScaleNormal="110" workbookViewId="0">
      <selection activeCell="F109" sqref="F109"/>
    </sheetView>
  </sheetViews>
  <sheetFormatPr defaultColWidth="9.140625" defaultRowHeight="11.25" x14ac:dyDescent="0.2"/>
  <cols>
    <col min="1" max="1" width="8" style="69" hidden="1" customWidth="1"/>
    <col min="2" max="2" width="6.140625" style="69" customWidth="1"/>
    <col min="3" max="3" width="8.140625" style="69" customWidth="1"/>
    <col min="4" max="4" width="8" style="69" customWidth="1"/>
    <col min="5" max="5" width="9.85546875" style="69" customWidth="1"/>
    <col min="6" max="6" width="64.5703125" style="69" customWidth="1"/>
    <col min="7" max="7" width="6.140625" style="70" customWidth="1"/>
    <col min="8" max="8" width="12.85546875" style="70" customWidth="1"/>
    <col min="9" max="9" width="10.140625" style="70" customWidth="1"/>
    <col min="10" max="10" width="8.5703125" style="70" customWidth="1"/>
    <col min="11" max="11" width="10" style="70" customWidth="1"/>
    <col min="12" max="12" width="16.42578125" style="70" customWidth="1"/>
    <col min="13" max="14" width="28.28515625" style="69" customWidth="1"/>
    <col min="15" max="15" width="9.140625" style="69" customWidth="1"/>
    <col min="16" max="16384" width="9.140625" style="69"/>
  </cols>
  <sheetData>
    <row r="1" spans="1:15" s="61" customFormat="1" ht="30.75" customHeight="1" thickBot="1" x14ac:dyDescent="0.3">
      <c r="B1" s="79" t="s">
        <v>0</v>
      </c>
      <c r="C1" s="80"/>
      <c r="D1" s="1"/>
      <c r="E1" s="1"/>
      <c r="F1" s="2" t="s">
        <v>1</v>
      </c>
      <c r="G1" s="1"/>
      <c r="H1" s="3"/>
      <c r="I1" s="4"/>
      <c r="J1" s="5"/>
      <c r="K1" s="5"/>
      <c r="L1" s="6" t="s">
        <v>70</v>
      </c>
      <c r="M1" s="62"/>
    </row>
    <row r="2" spans="1:15" s="61" customFormat="1" ht="57" customHeight="1" thickTop="1" thickBot="1" x14ac:dyDescent="0.3">
      <c r="B2" s="81" t="s">
        <v>2</v>
      </c>
      <c r="C2" s="82"/>
      <c r="D2" s="7"/>
      <c r="E2" s="8"/>
      <c r="F2" s="9" t="s">
        <v>3</v>
      </c>
      <c r="G2" s="10"/>
      <c r="H2" s="11"/>
      <c r="I2" s="83" t="s">
        <v>4</v>
      </c>
      <c r="J2" s="84"/>
      <c r="K2" s="113">
        <f>L103</f>
        <v>0</v>
      </c>
      <c r="L2" s="114"/>
    </row>
    <row r="3" spans="1:15" s="61" customFormat="1" ht="42.75" customHeight="1" thickTop="1" thickBot="1" x14ac:dyDescent="0.3">
      <c r="B3" s="12" t="s">
        <v>5</v>
      </c>
      <c r="C3" s="13"/>
      <c r="D3" s="115" t="s">
        <v>70</v>
      </c>
      <c r="E3" s="115"/>
      <c r="F3" s="14" t="s">
        <v>71</v>
      </c>
      <c r="G3" s="15"/>
      <c r="H3" s="16"/>
      <c r="I3" s="17"/>
      <c r="J3" s="18"/>
      <c r="K3" s="116"/>
      <c r="L3" s="117"/>
    </row>
    <row r="4" spans="1:15" s="61" customFormat="1" ht="18" customHeight="1" thickTop="1" x14ac:dyDescent="0.25">
      <c r="B4" s="118" t="s">
        <v>6</v>
      </c>
      <c r="C4" s="107"/>
      <c r="D4" s="88"/>
      <c r="E4" s="19" t="s">
        <v>7</v>
      </c>
      <c r="F4" s="20" t="s">
        <v>8</v>
      </c>
      <c r="G4" s="21"/>
      <c r="H4" s="22"/>
      <c r="I4" s="119" t="s">
        <v>9</v>
      </c>
      <c r="J4" s="120"/>
      <c r="K4" s="23"/>
      <c r="L4" s="24"/>
    </row>
    <row r="5" spans="1:15" s="61" customFormat="1" ht="18" customHeight="1" x14ac:dyDescent="0.25">
      <c r="B5" s="25" t="s">
        <v>10</v>
      </c>
      <c r="C5" s="26"/>
      <c r="D5" s="26"/>
      <c r="E5" s="19" t="s">
        <v>11</v>
      </c>
      <c r="F5" s="85" t="s">
        <v>12</v>
      </c>
      <c r="G5" s="85"/>
      <c r="H5" s="86"/>
      <c r="I5" s="87" t="s">
        <v>13</v>
      </c>
      <c r="J5" s="88"/>
      <c r="K5" s="27"/>
      <c r="L5" s="28"/>
    </row>
    <row r="6" spans="1:15" s="61" customFormat="1" ht="18" customHeight="1" x14ac:dyDescent="0.2">
      <c r="B6" s="25" t="s">
        <v>14</v>
      </c>
      <c r="C6" s="26"/>
      <c r="D6" s="26"/>
      <c r="E6" s="27"/>
      <c r="F6" s="95"/>
      <c r="G6" s="95"/>
      <c r="H6" s="96"/>
      <c r="I6" s="87" t="s">
        <v>15</v>
      </c>
      <c r="J6" s="88"/>
      <c r="K6" s="27"/>
      <c r="L6" s="28"/>
      <c r="O6" s="63"/>
    </row>
    <row r="7" spans="1:15" s="61" customFormat="1" ht="18" customHeight="1" x14ac:dyDescent="0.2">
      <c r="B7" s="101" t="s">
        <v>16</v>
      </c>
      <c r="C7" s="102"/>
      <c r="D7" s="102"/>
      <c r="E7" s="29"/>
      <c r="F7" s="103" t="s">
        <v>17</v>
      </c>
      <c r="G7" s="104"/>
      <c r="H7" s="105"/>
      <c r="I7" s="106" t="s">
        <v>18</v>
      </c>
      <c r="J7" s="107"/>
      <c r="K7" s="30"/>
      <c r="L7" s="31"/>
      <c r="O7" s="64"/>
    </row>
    <row r="8" spans="1:15" s="61" customFormat="1" ht="19.5" customHeight="1" thickBot="1" x14ac:dyDescent="0.3">
      <c r="B8" s="108" t="s">
        <v>19</v>
      </c>
      <c r="C8" s="109"/>
      <c r="D8" s="109"/>
      <c r="E8" s="32"/>
      <c r="F8" s="33" t="s">
        <v>20</v>
      </c>
      <c r="G8" s="110" t="s">
        <v>21</v>
      </c>
      <c r="H8" s="111"/>
      <c r="I8" s="112" t="s">
        <v>22</v>
      </c>
      <c r="J8" s="102"/>
      <c r="K8" s="34">
        <v>43424</v>
      </c>
      <c r="L8" s="35"/>
    </row>
    <row r="9" spans="1:15" s="61" customFormat="1" ht="9.75" customHeight="1" x14ac:dyDescent="0.25">
      <c r="B9" s="89" t="s">
        <v>3</v>
      </c>
      <c r="C9" s="90"/>
      <c r="D9" s="90"/>
      <c r="E9" s="90"/>
      <c r="F9" s="90"/>
      <c r="G9" s="90"/>
      <c r="H9" s="90"/>
      <c r="I9" s="90"/>
      <c r="J9" s="90"/>
      <c r="K9" s="36" t="s">
        <v>13</v>
      </c>
      <c r="L9" s="37">
        <v>0</v>
      </c>
    </row>
    <row r="10" spans="1:15" s="61" customFormat="1" ht="15" customHeight="1" x14ac:dyDescent="0.25">
      <c r="B10" s="97" t="s">
        <v>23</v>
      </c>
      <c r="C10" s="91" t="s">
        <v>24</v>
      </c>
      <c r="D10" s="91" t="s">
        <v>25</v>
      </c>
      <c r="E10" s="91" t="s">
        <v>26</v>
      </c>
      <c r="F10" s="99" t="s">
        <v>27</v>
      </c>
      <c r="G10" s="99" t="s">
        <v>28</v>
      </c>
      <c r="H10" s="99" t="s">
        <v>29</v>
      </c>
      <c r="I10" s="91" t="s">
        <v>30</v>
      </c>
      <c r="J10" s="91" t="s">
        <v>31</v>
      </c>
      <c r="K10" s="93" t="s">
        <v>32</v>
      </c>
      <c r="L10" s="94"/>
    </row>
    <row r="11" spans="1:15" s="61" customFormat="1" ht="15" customHeight="1" x14ac:dyDescent="0.25">
      <c r="B11" s="97"/>
      <c r="C11" s="91"/>
      <c r="D11" s="91"/>
      <c r="E11" s="91"/>
      <c r="F11" s="99"/>
      <c r="G11" s="99"/>
      <c r="H11" s="99"/>
      <c r="I11" s="91"/>
      <c r="J11" s="91"/>
      <c r="K11" s="93"/>
      <c r="L11" s="94"/>
    </row>
    <row r="12" spans="1:15" s="61" customFormat="1" ht="12.75" customHeight="1" thickBot="1" x14ac:dyDescent="0.3">
      <c r="B12" s="98"/>
      <c r="C12" s="92"/>
      <c r="D12" s="92"/>
      <c r="E12" s="92"/>
      <c r="F12" s="100"/>
      <c r="G12" s="100"/>
      <c r="H12" s="100"/>
      <c r="I12" s="92"/>
      <c r="J12" s="92"/>
      <c r="K12" s="38" t="s">
        <v>33</v>
      </c>
      <c r="L12" s="39" t="s">
        <v>34</v>
      </c>
    </row>
    <row r="13" spans="1:15" s="66" customFormat="1" ht="15" customHeight="1" thickBot="1" x14ac:dyDescent="0.3">
      <c r="A13" s="65" t="s">
        <v>64</v>
      </c>
      <c r="B13" s="40" t="s">
        <v>35</v>
      </c>
      <c r="C13" s="41" t="s">
        <v>36</v>
      </c>
      <c r="D13" s="42"/>
      <c r="E13" s="42"/>
      <c r="F13" s="43" t="s">
        <v>37</v>
      </c>
      <c r="G13" s="44"/>
      <c r="H13" s="44"/>
      <c r="I13" s="44"/>
      <c r="J13" s="44"/>
      <c r="K13" s="44"/>
      <c r="L13" s="45"/>
    </row>
    <row r="14" spans="1:15" s="66" customFormat="1" ht="13.5" customHeight="1" x14ac:dyDescent="0.25">
      <c r="A14" s="67" t="s">
        <v>65</v>
      </c>
      <c r="B14" s="53">
        <f>1+MAX($B$13:B13)</f>
        <v>1</v>
      </c>
      <c r="C14" s="46" t="s">
        <v>72</v>
      </c>
      <c r="D14" s="47" t="s">
        <v>38</v>
      </c>
      <c r="E14" s="47" t="s">
        <v>39</v>
      </c>
      <c r="F14" s="48" t="s">
        <v>73</v>
      </c>
      <c r="G14" s="49" t="s">
        <v>40</v>
      </c>
      <c r="H14" s="50">
        <v>1</v>
      </c>
      <c r="I14" s="51"/>
      <c r="J14" s="52"/>
      <c r="K14" s="71"/>
      <c r="L14" s="54">
        <f>ROUND((ROUND(H14,3))*(ROUND(K14,2)),2)</f>
        <v>0</v>
      </c>
    </row>
    <row r="15" spans="1:15" s="66" customFormat="1" ht="13.5" customHeight="1" x14ac:dyDescent="0.25">
      <c r="A15" s="67"/>
      <c r="B15" s="53"/>
      <c r="C15" s="46"/>
      <c r="D15" s="47"/>
      <c r="E15" s="47"/>
      <c r="F15" s="48" t="s">
        <v>197</v>
      </c>
      <c r="G15" s="49"/>
      <c r="H15" s="50"/>
      <c r="I15" s="51"/>
      <c r="J15" s="52"/>
      <c r="K15" s="71"/>
      <c r="L15" s="54"/>
    </row>
    <row r="16" spans="1:15" s="66" customFormat="1" ht="12.75" customHeight="1" x14ac:dyDescent="0.25">
      <c r="A16" s="67" t="s">
        <v>66</v>
      </c>
      <c r="B16" s="53">
        <f>1+MAX($B$13:B14)</f>
        <v>2</v>
      </c>
      <c r="C16" s="46" t="s">
        <v>74</v>
      </c>
      <c r="D16" s="47" t="s">
        <v>38</v>
      </c>
      <c r="E16" s="47" t="s">
        <v>39</v>
      </c>
      <c r="F16" s="48" t="s">
        <v>75</v>
      </c>
      <c r="G16" s="49" t="s">
        <v>40</v>
      </c>
      <c r="H16" s="50">
        <v>1</v>
      </c>
      <c r="I16" s="51"/>
      <c r="J16" s="52"/>
      <c r="K16" s="71"/>
      <c r="L16" s="54">
        <f>ROUND((ROUND(H16,3))*(ROUND(K16,2)),2)</f>
        <v>0</v>
      </c>
    </row>
    <row r="17" spans="1:12" s="66" customFormat="1" ht="12.75" customHeight="1" x14ac:dyDescent="0.25">
      <c r="A17" s="67" t="s">
        <v>67</v>
      </c>
      <c r="B17" s="53">
        <f>1+MAX($B$13:B16)</f>
        <v>3</v>
      </c>
      <c r="C17" s="46" t="s">
        <v>76</v>
      </c>
      <c r="D17" s="47" t="s">
        <v>38</v>
      </c>
      <c r="E17" s="47" t="s">
        <v>39</v>
      </c>
      <c r="F17" s="48" t="s">
        <v>77</v>
      </c>
      <c r="G17" s="49" t="s">
        <v>40</v>
      </c>
      <c r="H17" s="50">
        <v>1</v>
      </c>
      <c r="I17" s="51"/>
      <c r="J17" s="52"/>
      <c r="K17" s="71"/>
      <c r="L17" s="54">
        <f t="shared" ref="L17:L102" si="0">ROUND((ROUND(H17,3))*(ROUND(K17,2)),2)</f>
        <v>0</v>
      </c>
    </row>
    <row r="18" spans="1:12" s="66" customFormat="1" ht="13.5" customHeight="1" x14ac:dyDescent="0.25">
      <c r="A18" s="67" t="s">
        <v>65</v>
      </c>
      <c r="B18" s="53">
        <f>1+MAX($B$13:B17)</f>
        <v>4</v>
      </c>
      <c r="C18" s="46" t="s">
        <v>78</v>
      </c>
      <c r="D18" s="47" t="s">
        <v>38</v>
      </c>
      <c r="E18" s="47" t="s">
        <v>39</v>
      </c>
      <c r="F18" s="48" t="s">
        <v>79</v>
      </c>
      <c r="G18" s="49" t="s">
        <v>40</v>
      </c>
      <c r="H18" s="50">
        <v>1</v>
      </c>
      <c r="I18" s="51"/>
      <c r="J18" s="52"/>
      <c r="K18" s="71"/>
      <c r="L18" s="54">
        <f t="shared" si="0"/>
        <v>0</v>
      </c>
    </row>
    <row r="19" spans="1:12" s="66" customFormat="1" ht="12.75" customHeight="1" x14ac:dyDescent="0.25">
      <c r="A19" s="67" t="s">
        <v>66</v>
      </c>
      <c r="B19" s="53">
        <f>1+MAX($B$13:B18)</f>
        <v>5</v>
      </c>
      <c r="C19" s="46" t="s">
        <v>80</v>
      </c>
      <c r="D19" s="47" t="s">
        <v>38</v>
      </c>
      <c r="E19" s="47" t="s">
        <v>39</v>
      </c>
      <c r="F19" s="48" t="s">
        <v>81</v>
      </c>
      <c r="G19" s="49" t="s">
        <v>40</v>
      </c>
      <c r="H19" s="50">
        <v>1</v>
      </c>
      <c r="I19" s="51"/>
      <c r="J19" s="52"/>
      <c r="K19" s="71"/>
      <c r="L19" s="54">
        <f t="shared" si="0"/>
        <v>0</v>
      </c>
    </row>
    <row r="20" spans="1:12" s="66" customFormat="1" ht="15" customHeight="1" x14ac:dyDescent="0.25">
      <c r="A20" s="67" t="s">
        <v>68</v>
      </c>
      <c r="B20" s="53">
        <f>1+MAX($B$13:B19)</f>
        <v>6</v>
      </c>
      <c r="C20" s="46" t="s">
        <v>169</v>
      </c>
      <c r="D20" s="47" t="s">
        <v>38</v>
      </c>
      <c r="E20" s="47" t="s">
        <v>39</v>
      </c>
      <c r="F20" s="48" t="s">
        <v>170</v>
      </c>
      <c r="G20" s="49" t="s">
        <v>40</v>
      </c>
      <c r="H20" s="50">
        <v>1</v>
      </c>
      <c r="I20" s="51"/>
      <c r="J20" s="52"/>
      <c r="K20" s="71"/>
      <c r="L20" s="54">
        <f t="shared" si="0"/>
        <v>0</v>
      </c>
    </row>
    <row r="21" spans="1:12" s="66" customFormat="1" ht="15" customHeight="1" x14ac:dyDescent="0.25">
      <c r="A21" s="67"/>
      <c r="B21" s="53">
        <f>1+MAX($B$13:B20)</f>
        <v>7</v>
      </c>
      <c r="C21" s="46" t="s">
        <v>171</v>
      </c>
      <c r="D21" s="47" t="s">
        <v>38</v>
      </c>
      <c r="E21" s="47" t="s">
        <v>39</v>
      </c>
      <c r="F21" s="48" t="s">
        <v>172</v>
      </c>
      <c r="G21" s="49" t="s">
        <v>40</v>
      </c>
      <c r="H21" s="50">
        <v>1</v>
      </c>
      <c r="I21" s="51"/>
      <c r="J21" s="52"/>
      <c r="K21" s="71"/>
      <c r="L21" s="54">
        <f t="shared" si="0"/>
        <v>0</v>
      </c>
    </row>
    <row r="22" spans="1:12" s="66" customFormat="1" ht="12.75" customHeight="1" x14ac:dyDescent="0.25">
      <c r="A22" s="67" t="s">
        <v>67</v>
      </c>
      <c r="B22" s="53">
        <f>1+MAX($B$13:B21)</f>
        <v>8</v>
      </c>
      <c r="C22" s="46" t="s">
        <v>82</v>
      </c>
      <c r="D22" s="47" t="s">
        <v>38</v>
      </c>
      <c r="E22" s="47" t="s">
        <v>39</v>
      </c>
      <c r="F22" s="48" t="s">
        <v>83</v>
      </c>
      <c r="G22" s="49" t="s">
        <v>40</v>
      </c>
      <c r="H22" s="50">
        <v>2</v>
      </c>
      <c r="I22" s="51"/>
      <c r="J22" s="52"/>
      <c r="K22" s="71"/>
      <c r="L22" s="54">
        <f t="shared" si="0"/>
        <v>0</v>
      </c>
    </row>
    <row r="23" spans="1:12" s="66" customFormat="1" ht="13.5" customHeight="1" x14ac:dyDescent="0.25">
      <c r="A23" s="67" t="s">
        <v>65</v>
      </c>
      <c r="B23" s="53">
        <f>1+MAX($B$13:B22)</f>
        <v>9</v>
      </c>
      <c r="C23" s="46" t="s">
        <v>84</v>
      </c>
      <c r="D23" s="47" t="s">
        <v>38</v>
      </c>
      <c r="E23" s="47" t="s">
        <v>39</v>
      </c>
      <c r="F23" s="48" t="s">
        <v>85</v>
      </c>
      <c r="G23" s="49" t="s">
        <v>40</v>
      </c>
      <c r="H23" s="50">
        <v>2</v>
      </c>
      <c r="I23" s="51"/>
      <c r="J23" s="52"/>
      <c r="K23" s="71"/>
      <c r="L23" s="54">
        <f t="shared" si="0"/>
        <v>0</v>
      </c>
    </row>
    <row r="24" spans="1:12" s="66" customFormat="1" ht="12.75" customHeight="1" x14ac:dyDescent="0.25">
      <c r="A24" s="67" t="s">
        <v>67</v>
      </c>
      <c r="B24" s="53">
        <f>1+MAX($B$13:B23)</f>
        <v>10</v>
      </c>
      <c r="C24" s="46" t="s">
        <v>86</v>
      </c>
      <c r="D24" s="47" t="s">
        <v>38</v>
      </c>
      <c r="E24" s="47" t="s">
        <v>39</v>
      </c>
      <c r="F24" s="48" t="s">
        <v>87</v>
      </c>
      <c r="G24" s="49" t="s">
        <v>40</v>
      </c>
      <c r="H24" s="50">
        <v>2</v>
      </c>
      <c r="I24" s="51"/>
      <c r="J24" s="52"/>
      <c r="K24" s="71"/>
      <c r="L24" s="54">
        <f t="shared" si="0"/>
        <v>0</v>
      </c>
    </row>
    <row r="25" spans="1:12" s="66" customFormat="1" ht="12.75" customHeight="1" x14ac:dyDescent="0.25">
      <c r="A25" s="67" t="s">
        <v>66</v>
      </c>
      <c r="B25" s="53">
        <f>1+MAX($B$13:B24)</f>
        <v>11</v>
      </c>
      <c r="C25" s="46" t="s">
        <v>88</v>
      </c>
      <c r="D25" s="47" t="s">
        <v>38</v>
      </c>
      <c r="E25" s="47" t="s">
        <v>39</v>
      </c>
      <c r="F25" s="48" t="s">
        <v>89</v>
      </c>
      <c r="G25" s="49" t="s">
        <v>40</v>
      </c>
      <c r="H25" s="50">
        <v>3</v>
      </c>
      <c r="I25" s="51"/>
      <c r="J25" s="52"/>
      <c r="K25" s="71"/>
      <c r="L25" s="54">
        <f t="shared" si="0"/>
        <v>0</v>
      </c>
    </row>
    <row r="26" spans="1:12" s="66" customFormat="1" ht="22.5" customHeight="1" x14ac:dyDescent="0.25">
      <c r="A26" s="67"/>
      <c r="B26" s="53">
        <f>1+MAX($B$13:B25)</f>
        <v>12</v>
      </c>
      <c r="C26" s="46" t="s">
        <v>178</v>
      </c>
      <c r="D26" s="47" t="s">
        <v>38</v>
      </c>
      <c r="E26" s="47" t="s">
        <v>39</v>
      </c>
      <c r="F26" s="48" t="s">
        <v>177</v>
      </c>
      <c r="G26" s="49" t="s">
        <v>40</v>
      </c>
      <c r="H26" s="50">
        <v>4</v>
      </c>
      <c r="I26" s="51"/>
      <c r="J26" s="52"/>
      <c r="K26" s="71"/>
      <c r="L26" s="54">
        <f t="shared" si="0"/>
        <v>0</v>
      </c>
    </row>
    <row r="27" spans="1:12" s="66" customFormat="1" ht="22.5" customHeight="1" x14ac:dyDescent="0.25">
      <c r="A27" s="67"/>
      <c r="B27" s="53">
        <f>1+MAX($B$13:B26)</f>
        <v>13</v>
      </c>
      <c r="C27" s="46" t="s">
        <v>181</v>
      </c>
      <c r="D27" s="47" t="s">
        <v>38</v>
      </c>
      <c r="E27" s="47" t="s">
        <v>39</v>
      </c>
      <c r="F27" s="48" t="s">
        <v>182</v>
      </c>
      <c r="G27" s="49" t="s">
        <v>40</v>
      </c>
      <c r="H27" s="50">
        <v>2</v>
      </c>
      <c r="I27" s="51"/>
      <c r="J27" s="52"/>
      <c r="K27" s="71"/>
      <c r="L27" s="54">
        <f t="shared" si="0"/>
        <v>0</v>
      </c>
    </row>
    <row r="28" spans="1:12" s="66" customFormat="1" ht="22.5" customHeight="1" x14ac:dyDescent="0.25">
      <c r="A28" s="67"/>
      <c r="B28" s="53"/>
      <c r="C28" s="46"/>
      <c r="D28" s="47"/>
      <c r="E28" s="47"/>
      <c r="F28" s="48" t="s">
        <v>197</v>
      </c>
      <c r="G28" s="49"/>
      <c r="H28" s="50"/>
      <c r="I28" s="51"/>
      <c r="J28" s="52"/>
      <c r="K28" s="71"/>
      <c r="L28" s="54"/>
    </row>
    <row r="29" spans="1:12" s="66" customFormat="1" ht="12.75" customHeight="1" x14ac:dyDescent="0.25">
      <c r="A29" s="67" t="s">
        <v>68</v>
      </c>
      <c r="B29" s="53">
        <f>1+MAX($B$13:B27)</f>
        <v>14</v>
      </c>
      <c r="C29" s="46" t="s">
        <v>90</v>
      </c>
      <c r="D29" s="47" t="s">
        <v>38</v>
      </c>
      <c r="E29" s="47" t="s">
        <v>39</v>
      </c>
      <c r="F29" s="48" t="s">
        <v>91</v>
      </c>
      <c r="G29" s="49" t="s">
        <v>40</v>
      </c>
      <c r="H29" s="50">
        <v>1</v>
      </c>
      <c r="I29" s="51"/>
      <c r="J29" s="52"/>
      <c r="K29" s="71"/>
      <c r="L29" s="54">
        <f t="shared" si="0"/>
        <v>0</v>
      </c>
    </row>
    <row r="30" spans="1:12" s="66" customFormat="1" ht="12.75" customHeight="1" x14ac:dyDescent="0.25">
      <c r="A30" s="67"/>
      <c r="B30" s="53"/>
      <c r="C30" s="46"/>
      <c r="D30" s="47"/>
      <c r="E30" s="47"/>
      <c r="F30" s="48" t="s">
        <v>197</v>
      </c>
      <c r="G30" s="49"/>
      <c r="H30" s="50"/>
      <c r="I30" s="51"/>
      <c r="J30" s="52"/>
      <c r="K30" s="71"/>
      <c r="L30" s="54"/>
    </row>
    <row r="31" spans="1:12" s="66" customFormat="1" ht="12.75" customHeight="1" x14ac:dyDescent="0.25">
      <c r="A31" s="67" t="s">
        <v>66</v>
      </c>
      <c r="B31" s="53">
        <f>1+MAX($B$13:B29)</f>
        <v>15</v>
      </c>
      <c r="C31" s="46" t="s">
        <v>92</v>
      </c>
      <c r="D31" s="47" t="s">
        <v>38</v>
      </c>
      <c r="E31" s="47" t="s">
        <v>39</v>
      </c>
      <c r="F31" s="48" t="s">
        <v>93</v>
      </c>
      <c r="G31" s="49" t="s">
        <v>40</v>
      </c>
      <c r="H31" s="50">
        <v>1</v>
      </c>
      <c r="I31" s="51"/>
      <c r="J31" s="52"/>
      <c r="K31" s="71"/>
      <c r="L31" s="54">
        <f t="shared" si="0"/>
        <v>0</v>
      </c>
    </row>
    <row r="32" spans="1:12" s="66" customFormat="1" ht="12.75" customHeight="1" x14ac:dyDescent="0.25">
      <c r="A32" s="67"/>
      <c r="B32" s="53"/>
      <c r="C32" s="46"/>
      <c r="D32" s="47"/>
      <c r="E32" s="47"/>
      <c r="F32" s="48" t="s">
        <v>197</v>
      </c>
      <c r="G32" s="49"/>
      <c r="H32" s="50"/>
      <c r="I32" s="51"/>
      <c r="J32" s="52"/>
      <c r="K32" s="71"/>
      <c r="L32" s="54"/>
    </row>
    <row r="33" spans="1:12" s="66" customFormat="1" ht="12.75" customHeight="1" x14ac:dyDescent="0.25">
      <c r="A33" s="67"/>
      <c r="B33" s="53">
        <f>1+MAX($B$13:B31)</f>
        <v>16</v>
      </c>
      <c r="C33" s="46" t="s">
        <v>186</v>
      </c>
      <c r="D33" s="47" t="s">
        <v>38</v>
      </c>
      <c r="E33" s="47" t="s">
        <v>39</v>
      </c>
      <c r="F33" s="48" t="s">
        <v>187</v>
      </c>
      <c r="G33" s="49" t="s">
        <v>40</v>
      </c>
      <c r="H33" s="50">
        <v>1</v>
      </c>
      <c r="I33" s="51"/>
      <c r="J33" s="52"/>
      <c r="K33" s="71"/>
      <c r="L33" s="54">
        <f t="shared" si="0"/>
        <v>0</v>
      </c>
    </row>
    <row r="34" spans="1:12" s="66" customFormat="1" ht="12.75" customHeight="1" x14ac:dyDescent="0.25">
      <c r="A34" s="67"/>
      <c r="B34" s="53"/>
      <c r="C34" s="46"/>
      <c r="D34" s="47"/>
      <c r="E34" s="47"/>
      <c r="F34" s="48" t="s">
        <v>197</v>
      </c>
      <c r="G34" s="49"/>
      <c r="H34" s="50"/>
      <c r="I34" s="51"/>
      <c r="J34" s="52"/>
      <c r="K34" s="71"/>
      <c r="L34" s="54"/>
    </row>
    <row r="35" spans="1:12" s="66" customFormat="1" ht="12.75" customHeight="1" x14ac:dyDescent="0.25">
      <c r="A35" s="67"/>
      <c r="B35" s="53">
        <f>1+MAX($B$13:B33)</f>
        <v>17</v>
      </c>
      <c r="C35" s="46" t="s">
        <v>188</v>
      </c>
      <c r="D35" s="47">
        <v>1</v>
      </c>
      <c r="E35" s="47" t="s">
        <v>39</v>
      </c>
      <c r="F35" s="48" t="s">
        <v>189</v>
      </c>
      <c r="G35" s="49" t="s">
        <v>40</v>
      </c>
      <c r="H35" s="50">
        <v>1</v>
      </c>
      <c r="I35" s="51"/>
      <c r="J35" s="52"/>
      <c r="K35" s="71"/>
      <c r="L35" s="54">
        <f t="shared" si="0"/>
        <v>0</v>
      </c>
    </row>
    <row r="36" spans="1:12" s="66" customFormat="1" ht="12.75" customHeight="1" x14ac:dyDescent="0.25">
      <c r="A36" s="67"/>
      <c r="B36" s="53">
        <f>1+MAX($B$13:B35)</f>
        <v>18</v>
      </c>
      <c r="C36" s="46" t="s">
        <v>193</v>
      </c>
      <c r="D36" s="47" t="s">
        <v>38</v>
      </c>
      <c r="E36" s="47" t="s">
        <v>39</v>
      </c>
      <c r="F36" s="48" t="s">
        <v>192</v>
      </c>
      <c r="G36" s="49" t="s">
        <v>190</v>
      </c>
      <c r="H36" s="50">
        <v>3</v>
      </c>
      <c r="I36" s="51"/>
      <c r="J36" s="52"/>
      <c r="K36" s="71"/>
      <c r="L36" s="54">
        <f t="shared" si="0"/>
        <v>0</v>
      </c>
    </row>
    <row r="37" spans="1:12" s="66" customFormat="1" ht="12.75" customHeight="1" x14ac:dyDescent="0.25">
      <c r="A37" s="67"/>
      <c r="B37" s="53"/>
      <c r="C37" s="46"/>
      <c r="D37" s="47"/>
      <c r="E37" s="47"/>
      <c r="F37" s="48" t="s">
        <v>197</v>
      </c>
      <c r="G37" s="49"/>
      <c r="H37" s="50"/>
      <c r="I37" s="51"/>
      <c r="J37" s="52"/>
      <c r="K37" s="71"/>
      <c r="L37" s="54"/>
    </row>
    <row r="38" spans="1:12" s="66" customFormat="1" ht="12.75" customHeight="1" x14ac:dyDescent="0.25">
      <c r="A38" s="67"/>
      <c r="B38" s="53">
        <f>1+MAX($B$13:B36)</f>
        <v>19</v>
      </c>
      <c r="C38" s="46" t="s">
        <v>191</v>
      </c>
      <c r="D38" s="47" t="s">
        <v>38</v>
      </c>
      <c r="E38" s="47" t="s">
        <v>39</v>
      </c>
      <c r="F38" s="48" t="s">
        <v>194</v>
      </c>
      <c r="G38" s="49" t="s">
        <v>190</v>
      </c>
      <c r="H38" s="50">
        <v>3</v>
      </c>
      <c r="I38" s="51"/>
      <c r="J38" s="52"/>
      <c r="K38" s="71"/>
      <c r="L38" s="54">
        <f t="shared" si="0"/>
        <v>0</v>
      </c>
    </row>
    <row r="39" spans="1:12" s="66" customFormat="1" ht="12.75" customHeight="1" x14ac:dyDescent="0.25">
      <c r="A39" s="67" t="s">
        <v>68</v>
      </c>
      <c r="B39" s="53">
        <f>1+MAX($B$13:B38)</f>
        <v>20</v>
      </c>
      <c r="C39" s="46" t="s">
        <v>94</v>
      </c>
      <c r="D39" s="47" t="s">
        <v>38</v>
      </c>
      <c r="E39" s="47" t="s">
        <v>39</v>
      </c>
      <c r="F39" s="48" t="s">
        <v>95</v>
      </c>
      <c r="G39" s="49" t="s">
        <v>40</v>
      </c>
      <c r="H39" s="50">
        <v>1</v>
      </c>
      <c r="I39" s="51"/>
      <c r="J39" s="52"/>
      <c r="K39" s="71"/>
      <c r="L39" s="54">
        <f t="shared" si="0"/>
        <v>0</v>
      </c>
    </row>
    <row r="40" spans="1:12" s="66" customFormat="1" ht="12.75" customHeight="1" x14ac:dyDescent="0.25">
      <c r="A40" s="67" t="s">
        <v>66</v>
      </c>
      <c r="B40" s="53">
        <f>1+MAX($B$13:B39)</f>
        <v>21</v>
      </c>
      <c r="C40" s="46" t="s">
        <v>96</v>
      </c>
      <c r="D40" s="47" t="s">
        <v>38</v>
      </c>
      <c r="E40" s="47" t="s">
        <v>39</v>
      </c>
      <c r="F40" s="48" t="s">
        <v>97</v>
      </c>
      <c r="G40" s="49" t="s">
        <v>40</v>
      </c>
      <c r="H40" s="50">
        <v>1</v>
      </c>
      <c r="I40" s="51"/>
      <c r="J40" s="52"/>
      <c r="K40" s="71"/>
      <c r="L40" s="54">
        <f t="shared" si="0"/>
        <v>0</v>
      </c>
    </row>
    <row r="41" spans="1:12" s="66" customFormat="1" ht="12.75" customHeight="1" x14ac:dyDescent="0.25">
      <c r="A41" s="67" t="s">
        <v>68</v>
      </c>
      <c r="B41" s="53">
        <f>1+MAX($B$13:B40)</f>
        <v>22</v>
      </c>
      <c r="C41" s="46" t="s">
        <v>98</v>
      </c>
      <c r="D41" s="47" t="s">
        <v>38</v>
      </c>
      <c r="E41" s="47" t="s">
        <v>39</v>
      </c>
      <c r="F41" s="48" t="s">
        <v>99</v>
      </c>
      <c r="G41" s="49" t="s">
        <v>40</v>
      </c>
      <c r="H41" s="50">
        <v>1</v>
      </c>
      <c r="I41" s="51"/>
      <c r="J41" s="52"/>
      <c r="K41" s="71"/>
      <c r="L41" s="54">
        <f t="shared" si="0"/>
        <v>0</v>
      </c>
    </row>
    <row r="42" spans="1:12" s="66" customFormat="1" ht="12.75" customHeight="1" x14ac:dyDescent="0.25">
      <c r="A42" s="67" t="s">
        <v>67</v>
      </c>
      <c r="B42" s="53">
        <f>1+MAX($B$13:B41)</f>
        <v>23</v>
      </c>
      <c r="C42" s="46" t="s">
        <v>100</v>
      </c>
      <c r="D42" s="47" t="s">
        <v>38</v>
      </c>
      <c r="E42" s="47" t="s">
        <v>39</v>
      </c>
      <c r="F42" s="48" t="s">
        <v>101</v>
      </c>
      <c r="G42" s="49" t="s">
        <v>40</v>
      </c>
      <c r="H42" s="50">
        <v>1</v>
      </c>
      <c r="I42" s="51"/>
      <c r="J42" s="52"/>
      <c r="K42" s="71"/>
      <c r="L42" s="54">
        <f t="shared" si="0"/>
        <v>0</v>
      </c>
    </row>
    <row r="43" spans="1:12" s="66" customFormat="1" ht="22.5" customHeight="1" x14ac:dyDescent="0.25">
      <c r="A43" s="67" t="s">
        <v>66</v>
      </c>
      <c r="B43" s="53">
        <f>1+MAX($B$13:B42)</f>
        <v>24</v>
      </c>
      <c r="C43" s="46" t="s">
        <v>158</v>
      </c>
      <c r="D43" s="47" t="s">
        <v>38</v>
      </c>
      <c r="E43" s="47" t="s">
        <v>39</v>
      </c>
      <c r="F43" s="48" t="s">
        <v>157</v>
      </c>
      <c r="G43" s="49" t="s">
        <v>40</v>
      </c>
      <c r="H43" s="50">
        <v>2</v>
      </c>
      <c r="I43" s="51"/>
      <c r="J43" s="52"/>
      <c r="K43" s="71"/>
      <c r="L43" s="54">
        <f t="shared" si="0"/>
        <v>0</v>
      </c>
    </row>
    <row r="44" spans="1:12" s="66" customFormat="1" ht="22.5" customHeight="1" x14ac:dyDescent="0.25">
      <c r="A44" s="67"/>
      <c r="B44" s="53">
        <f>1+MAX($B$13:B43)</f>
        <v>25</v>
      </c>
      <c r="C44" s="46" t="s">
        <v>102</v>
      </c>
      <c r="D44" s="47" t="s">
        <v>38</v>
      </c>
      <c r="E44" s="47" t="s">
        <v>39</v>
      </c>
      <c r="F44" s="48" t="s">
        <v>103</v>
      </c>
      <c r="G44" s="49" t="s">
        <v>40</v>
      </c>
      <c r="H44" s="50">
        <v>1</v>
      </c>
      <c r="I44" s="51"/>
      <c r="J44" s="52"/>
      <c r="K44" s="71"/>
      <c r="L44" s="54">
        <f t="shared" si="0"/>
        <v>0</v>
      </c>
    </row>
    <row r="45" spans="1:12" s="66" customFormat="1" ht="22.5" customHeight="1" x14ac:dyDescent="0.25">
      <c r="A45" s="67"/>
      <c r="B45" s="53">
        <f>1+MAX($B$13:B44)</f>
        <v>26</v>
      </c>
      <c r="C45" s="46" t="s">
        <v>104</v>
      </c>
      <c r="D45" s="47" t="s">
        <v>38</v>
      </c>
      <c r="E45" s="47" t="s">
        <v>39</v>
      </c>
      <c r="F45" s="48" t="s">
        <v>105</v>
      </c>
      <c r="G45" s="49" t="s">
        <v>40</v>
      </c>
      <c r="H45" s="50">
        <v>2</v>
      </c>
      <c r="I45" s="51"/>
      <c r="J45" s="52"/>
      <c r="K45" s="71"/>
      <c r="L45" s="54">
        <f t="shared" si="0"/>
        <v>0</v>
      </c>
    </row>
    <row r="46" spans="1:12" s="66" customFormat="1" ht="12.75" customHeight="1" x14ac:dyDescent="0.25">
      <c r="A46" s="67" t="s">
        <v>68</v>
      </c>
      <c r="B46" s="53">
        <f>1+MAX($B$13:B45)</f>
        <v>27</v>
      </c>
      <c r="C46" s="46" t="s">
        <v>106</v>
      </c>
      <c r="D46" s="47" t="s">
        <v>38</v>
      </c>
      <c r="E46" s="47" t="s">
        <v>39</v>
      </c>
      <c r="F46" s="48" t="s">
        <v>107</v>
      </c>
      <c r="G46" s="49" t="s">
        <v>40</v>
      </c>
      <c r="H46" s="50">
        <v>3</v>
      </c>
      <c r="I46" s="51"/>
      <c r="J46" s="52"/>
      <c r="K46" s="71"/>
      <c r="L46" s="54">
        <f t="shared" si="0"/>
        <v>0</v>
      </c>
    </row>
    <row r="47" spans="1:12" s="66" customFormat="1" ht="12.75" customHeight="1" x14ac:dyDescent="0.25">
      <c r="A47" s="67" t="s">
        <v>67</v>
      </c>
      <c r="B47" s="53">
        <f>1+MAX($B$13:B46)</f>
        <v>28</v>
      </c>
      <c r="C47" s="46" t="s">
        <v>108</v>
      </c>
      <c r="D47" s="47" t="s">
        <v>38</v>
      </c>
      <c r="E47" s="47" t="s">
        <v>39</v>
      </c>
      <c r="F47" s="48" t="s">
        <v>109</v>
      </c>
      <c r="G47" s="49" t="s">
        <v>42</v>
      </c>
      <c r="H47" s="50">
        <v>1</v>
      </c>
      <c r="I47" s="51"/>
      <c r="J47" s="52"/>
      <c r="K47" s="71"/>
      <c r="L47" s="54">
        <f t="shared" si="0"/>
        <v>0</v>
      </c>
    </row>
    <row r="48" spans="1:12" s="66" customFormat="1" ht="18.75" customHeight="1" x14ac:dyDescent="0.25">
      <c r="A48" s="67" t="s">
        <v>65</v>
      </c>
      <c r="B48" s="53">
        <f>1+MAX($B$13:B47)</f>
        <v>29</v>
      </c>
      <c r="C48" s="46" t="s">
        <v>110</v>
      </c>
      <c r="D48" s="47" t="s">
        <v>38</v>
      </c>
      <c r="E48" s="47" t="s">
        <v>39</v>
      </c>
      <c r="F48" s="48" t="s">
        <v>111</v>
      </c>
      <c r="G48" s="49" t="s">
        <v>42</v>
      </c>
      <c r="H48" s="50">
        <v>1</v>
      </c>
      <c r="I48" s="51"/>
      <c r="J48" s="52"/>
      <c r="K48" s="71"/>
      <c r="L48" s="54">
        <f t="shared" si="0"/>
        <v>0</v>
      </c>
    </row>
    <row r="49" spans="1:12" s="66" customFormat="1" ht="12.75" customHeight="1" x14ac:dyDescent="0.25">
      <c r="A49" s="67" t="s">
        <v>66</v>
      </c>
      <c r="B49" s="53">
        <f>1+MAX($B$13:B48)</f>
        <v>30</v>
      </c>
      <c r="C49" s="46" t="s">
        <v>112</v>
      </c>
      <c r="D49" s="47" t="s">
        <v>38</v>
      </c>
      <c r="E49" s="47" t="s">
        <v>39</v>
      </c>
      <c r="F49" s="48" t="s">
        <v>113</v>
      </c>
      <c r="G49" s="49" t="s">
        <v>114</v>
      </c>
      <c r="H49" s="50">
        <v>1.6</v>
      </c>
      <c r="I49" s="51"/>
      <c r="J49" s="52"/>
      <c r="K49" s="71"/>
      <c r="L49" s="54">
        <f t="shared" si="0"/>
        <v>0</v>
      </c>
    </row>
    <row r="50" spans="1:12" s="66" customFormat="1" ht="12.75" customHeight="1" x14ac:dyDescent="0.25">
      <c r="A50" s="67"/>
      <c r="B50" s="53">
        <f>1+MAX($B$13:B49)</f>
        <v>31</v>
      </c>
      <c r="C50" s="46" t="s">
        <v>115</v>
      </c>
      <c r="D50" s="47" t="s">
        <v>38</v>
      </c>
      <c r="E50" s="47" t="s">
        <v>39</v>
      </c>
      <c r="F50" s="48" t="s">
        <v>116</v>
      </c>
      <c r="G50" s="49" t="s">
        <v>45</v>
      </c>
      <c r="H50" s="50">
        <v>400</v>
      </c>
      <c r="I50" s="51"/>
      <c r="J50" s="52"/>
      <c r="K50" s="71"/>
      <c r="L50" s="54">
        <f t="shared" si="0"/>
        <v>0</v>
      </c>
    </row>
    <row r="51" spans="1:12" s="66" customFormat="1" ht="12.75" customHeight="1" x14ac:dyDescent="0.25">
      <c r="A51" s="67"/>
      <c r="B51" s="53">
        <f>1+MAX($B$13:B50)</f>
        <v>32</v>
      </c>
      <c r="C51" s="46" t="s">
        <v>117</v>
      </c>
      <c r="D51" s="47" t="s">
        <v>38</v>
      </c>
      <c r="E51" s="47" t="s">
        <v>39</v>
      </c>
      <c r="F51" s="48" t="s">
        <v>118</v>
      </c>
      <c r="G51" s="49" t="s">
        <v>40</v>
      </c>
      <c r="H51" s="50">
        <v>1</v>
      </c>
      <c r="I51" s="51"/>
      <c r="J51" s="52"/>
      <c r="K51" s="71"/>
      <c r="L51" s="54">
        <f t="shared" si="0"/>
        <v>0</v>
      </c>
    </row>
    <row r="52" spans="1:12" s="66" customFormat="1" ht="20.25" customHeight="1" x14ac:dyDescent="0.25">
      <c r="A52" s="67"/>
      <c r="B52" s="53">
        <f>1+MAX($B$13:B51)</f>
        <v>33</v>
      </c>
      <c r="C52" s="46" t="s">
        <v>119</v>
      </c>
      <c r="D52" s="47" t="s">
        <v>38</v>
      </c>
      <c r="E52" s="47" t="s">
        <v>39</v>
      </c>
      <c r="F52" s="48" t="s">
        <v>120</v>
      </c>
      <c r="G52" s="49" t="s">
        <v>40</v>
      </c>
      <c r="H52" s="50">
        <v>2</v>
      </c>
      <c r="I52" s="51"/>
      <c r="J52" s="52"/>
      <c r="K52" s="71"/>
      <c r="L52" s="54">
        <f t="shared" si="0"/>
        <v>0</v>
      </c>
    </row>
    <row r="53" spans="1:12" s="66" customFormat="1" ht="12.75" customHeight="1" x14ac:dyDescent="0.25">
      <c r="A53" s="67"/>
      <c r="B53" s="53">
        <f>1+MAX($B$13:B52)</f>
        <v>34</v>
      </c>
      <c r="C53" s="46" t="s">
        <v>121</v>
      </c>
      <c r="D53" s="47" t="s">
        <v>38</v>
      </c>
      <c r="E53" s="47" t="s">
        <v>39</v>
      </c>
      <c r="F53" s="48" t="s">
        <v>122</v>
      </c>
      <c r="G53" s="49" t="s">
        <v>40</v>
      </c>
      <c r="H53" s="50">
        <v>1</v>
      </c>
      <c r="I53" s="51"/>
      <c r="J53" s="52"/>
      <c r="K53" s="71"/>
      <c r="L53" s="54">
        <f t="shared" si="0"/>
        <v>0</v>
      </c>
    </row>
    <row r="54" spans="1:12" s="66" customFormat="1" ht="12.75" customHeight="1" x14ac:dyDescent="0.25">
      <c r="A54" s="67"/>
      <c r="B54" s="53">
        <f>1+MAX($B$13:B53)</f>
        <v>35</v>
      </c>
      <c r="C54" s="46" t="s">
        <v>123</v>
      </c>
      <c r="D54" s="47" t="s">
        <v>38</v>
      </c>
      <c r="E54" s="47" t="s">
        <v>39</v>
      </c>
      <c r="F54" s="48" t="s">
        <v>124</v>
      </c>
      <c r="G54" s="49" t="s">
        <v>40</v>
      </c>
      <c r="H54" s="50">
        <v>2</v>
      </c>
      <c r="I54" s="51"/>
      <c r="J54" s="52"/>
      <c r="K54" s="71"/>
      <c r="L54" s="54">
        <f t="shared" si="0"/>
        <v>0</v>
      </c>
    </row>
    <row r="55" spans="1:12" s="66" customFormat="1" ht="12.75" customHeight="1" x14ac:dyDescent="0.25">
      <c r="A55" s="67"/>
      <c r="B55" s="53">
        <f>1+MAX($B$13:B54)</f>
        <v>36</v>
      </c>
      <c r="C55" s="46" t="s">
        <v>125</v>
      </c>
      <c r="D55" s="47" t="s">
        <v>38</v>
      </c>
      <c r="E55" s="47" t="s">
        <v>39</v>
      </c>
      <c r="F55" s="48" t="s">
        <v>126</v>
      </c>
      <c r="G55" s="49" t="s">
        <v>40</v>
      </c>
      <c r="H55" s="50">
        <v>10</v>
      </c>
      <c r="I55" s="51"/>
      <c r="J55" s="52"/>
      <c r="K55" s="71"/>
      <c r="L55" s="54">
        <f t="shared" si="0"/>
        <v>0</v>
      </c>
    </row>
    <row r="56" spans="1:12" s="66" customFormat="1" ht="12.75" customHeight="1" x14ac:dyDescent="0.25">
      <c r="A56" s="67"/>
      <c r="B56" s="53">
        <f>1+MAX($B$13:B55)</f>
        <v>37</v>
      </c>
      <c r="C56" s="46" t="s">
        <v>127</v>
      </c>
      <c r="D56" s="47" t="s">
        <v>38</v>
      </c>
      <c r="E56" s="47" t="s">
        <v>39</v>
      </c>
      <c r="F56" s="48" t="s">
        <v>128</v>
      </c>
      <c r="G56" s="49" t="s">
        <v>40</v>
      </c>
      <c r="H56" s="50">
        <v>12</v>
      </c>
      <c r="I56" s="51"/>
      <c r="J56" s="52"/>
      <c r="K56" s="71"/>
      <c r="L56" s="54">
        <f t="shared" si="0"/>
        <v>0</v>
      </c>
    </row>
    <row r="57" spans="1:12" s="66" customFormat="1" ht="12.75" customHeight="1" x14ac:dyDescent="0.25">
      <c r="A57" s="67"/>
      <c r="B57" s="53">
        <f>1+MAX($B$13:B56)</f>
        <v>38</v>
      </c>
      <c r="C57" s="46" t="s">
        <v>129</v>
      </c>
      <c r="D57" s="47" t="s">
        <v>38</v>
      </c>
      <c r="E57" s="47" t="s">
        <v>39</v>
      </c>
      <c r="F57" s="48" t="s">
        <v>130</v>
      </c>
      <c r="G57" s="49" t="s">
        <v>40</v>
      </c>
      <c r="H57" s="50">
        <v>12</v>
      </c>
      <c r="I57" s="51"/>
      <c r="J57" s="52"/>
      <c r="K57" s="71"/>
      <c r="L57" s="54">
        <f t="shared" si="0"/>
        <v>0</v>
      </c>
    </row>
    <row r="58" spans="1:12" s="66" customFormat="1" ht="12.75" customHeight="1" x14ac:dyDescent="0.25">
      <c r="A58" s="67"/>
      <c r="B58" s="53">
        <f>1+MAX($B$13:B57)</f>
        <v>39</v>
      </c>
      <c r="C58" s="46" t="s">
        <v>131</v>
      </c>
      <c r="D58" s="47" t="s">
        <v>38</v>
      </c>
      <c r="E58" s="47" t="s">
        <v>39</v>
      </c>
      <c r="F58" s="48" t="s">
        <v>132</v>
      </c>
      <c r="G58" s="49" t="s">
        <v>40</v>
      </c>
      <c r="H58" s="50">
        <v>12</v>
      </c>
      <c r="I58" s="51"/>
      <c r="J58" s="52"/>
      <c r="K58" s="71"/>
      <c r="L58" s="54">
        <f t="shared" si="0"/>
        <v>0</v>
      </c>
    </row>
    <row r="59" spans="1:12" s="66" customFormat="1" ht="12.75" customHeight="1" x14ac:dyDescent="0.25">
      <c r="A59" s="67"/>
      <c r="B59" s="53">
        <f>1+MAX($B$13:B58)</f>
        <v>40</v>
      </c>
      <c r="C59" s="46" t="s">
        <v>133</v>
      </c>
      <c r="D59" s="47" t="s">
        <v>38</v>
      </c>
      <c r="E59" s="47" t="s">
        <v>39</v>
      </c>
      <c r="F59" s="48" t="s">
        <v>134</v>
      </c>
      <c r="G59" s="49" t="s">
        <v>40</v>
      </c>
      <c r="H59" s="50">
        <v>12</v>
      </c>
      <c r="I59" s="51"/>
      <c r="J59" s="52"/>
      <c r="K59" s="71"/>
      <c r="L59" s="54">
        <f t="shared" si="0"/>
        <v>0</v>
      </c>
    </row>
    <row r="60" spans="1:12" s="66" customFormat="1" ht="21.75" customHeight="1" x14ac:dyDescent="0.25">
      <c r="A60" s="67"/>
      <c r="B60" s="53">
        <f>1+MAX($B$13:B59)</f>
        <v>41</v>
      </c>
      <c r="C60" s="46" t="s">
        <v>43</v>
      </c>
      <c r="D60" s="47" t="s">
        <v>38</v>
      </c>
      <c r="E60" s="47" t="s">
        <v>41</v>
      </c>
      <c r="F60" s="48" t="s">
        <v>44</v>
      </c>
      <c r="G60" s="49" t="s">
        <v>45</v>
      </c>
      <c r="H60" s="50">
        <v>190</v>
      </c>
      <c r="I60" s="51"/>
      <c r="J60" s="52"/>
      <c r="K60" s="71"/>
      <c r="L60" s="54">
        <f t="shared" si="0"/>
        <v>0</v>
      </c>
    </row>
    <row r="61" spans="1:12" s="66" customFormat="1" ht="13.5" customHeight="1" x14ac:dyDescent="0.25">
      <c r="A61" s="67"/>
      <c r="B61" s="53">
        <f>1+MAX($B$13:B60)</f>
        <v>42</v>
      </c>
      <c r="C61" s="46">
        <v>702512</v>
      </c>
      <c r="D61" s="47" t="s">
        <v>38</v>
      </c>
      <c r="E61" s="47" t="s">
        <v>41</v>
      </c>
      <c r="F61" s="48" t="s">
        <v>163</v>
      </c>
      <c r="G61" s="49" t="s">
        <v>40</v>
      </c>
      <c r="H61" s="50">
        <v>13</v>
      </c>
      <c r="I61" s="51"/>
      <c r="J61" s="52"/>
      <c r="K61" s="71"/>
      <c r="L61" s="54">
        <f t="shared" si="0"/>
        <v>0</v>
      </c>
    </row>
    <row r="62" spans="1:12" s="66" customFormat="1" ht="12.75" customHeight="1" x14ac:dyDescent="0.25">
      <c r="A62" s="67"/>
      <c r="B62" s="53">
        <f>1+MAX($B$13:B61)</f>
        <v>43</v>
      </c>
      <c r="C62" s="46">
        <v>703511</v>
      </c>
      <c r="D62" s="47" t="s">
        <v>38</v>
      </c>
      <c r="E62" s="47" t="s">
        <v>41</v>
      </c>
      <c r="F62" s="48" t="s">
        <v>164</v>
      </c>
      <c r="G62" s="49" t="s">
        <v>45</v>
      </c>
      <c r="H62" s="50">
        <v>40</v>
      </c>
      <c r="I62" s="51"/>
      <c r="J62" s="52"/>
      <c r="K62" s="71"/>
      <c r="L62" s="54">
        <f t="shared" si="0"/>
        <v>0</v>
      </c>
    </row>
    <row r="63" spans="1:12" s="66" customFormat="1" ht="12.75" customHeight="1" x14ac:dyDescent="0.25">
      <c r="A63" s="67"/>
      <c r="B63" s="53">
        <f>1+MAX($B$13:B62)</f>
        <v>44</v>
      </c>
      <c r="C63" s="46" t="s">
        <v>135</v>
      </c>
      <c r="D63" s="47" t="s">
        <v>38</v>
      </c>
      <c r="E63" s="47" t="s">
        <v>41</v>
      </c>
      <c r="F63" s="48" t="s">
        <v>136</v>
      </c>
      <c r="G63" s="49" t="s">
        <v>45</v>
      </c>
      <c r="H63" s="50">
        <v>250</v>
      </c>
      <c r="I63" s="51"/>
      <c r="J63" s="52"/>
      <c r="K63" s="71"/>
      <c r="L63" s="54">
        <f t="shared" si="0"/>
        <v>0</v>
      </c>
    </row>
    <row r="64" spans="1:12" s="66" customFormat="1" ht="21" customHeight="1" x14ac:dyDescent="0.25">
      <c r="A64" s="67"/>
      <c r="B64" s="53">
        <f>1+MAX($B$13:B63)</f>
        <v>45</v>
      </c>
      <c r="C64" s="46" t="s">
        <v>46</v>
      </c>
      <c r="D64" s="47" t="s">
        <v>38</v>
      </c>
      <c r="E64" s="47" t="s">
        <v>41</v>
      </c>
      <c r="F64" s="48" t="s">
        <v>47</v>
      </c>
      <c r="G64" s="49" t="s">
        <v>40</v>
      </c>
      <c r="H64" s="50">
        <v>6</v>
      </c>
      <c r="I64" s="51"/>
      <c r="J64" s="52"/>
      <c r="K64" s="71"/>
      <c r="L64" s="54">
        <f t="shared" si="0"/>
        <v>0</v>
      </c>
    </row>
    <row r="65" spans="1:12" s="66" customFormat="1" ht="12.75" customHeight="1" x14ac:dyDescent="0.25">
      <c r="A65" s="67"/>
      <c r="B65" s="53">
        <f>1+MAX($B$13:B64)</f>
        <v>46</v>
      </c>
      <c r="C65" s="46" t="s">
        <v>174</v>
      </c>
      <c r="D65" s="47" t="s">
        <v>38</v>
      </c>
      <c r="E65" s="47" t="s">
        <v>39</v>
      </c>
      <c r="F65" s="48" t="s">
        <v>173</v>
      </c>
      <c r="G65" s="49" t="s">
        <v>40</v>
      </c>
      <c r="H65" s="50">
        <v>1</v>
      </c>
      <c r="I65" s="51"/>
      <c r="J65" s="52"/>
      <c r="K65" s="71"/>
      <c r="L65" s="54">
        <f t="shared" si="0"/>
        <v>0</v>
      </c>
    </row>
    <row r="66" spans="1:12" s="66" customFormat="1" ht="12.75" customHeight="1" x14ac:dyDescent="0.25">
      <c r="A66" s="67"/>
      <c r="B66" s="53">
        <f>1+MAX($B$13:B65)</f>
        <v>47</v>
      </c>
      <c r="C66" s="46" t="s">
        <v>160</v>
      </c>
      <c r="D66" s="47" t="s">
        <v>38</v>
      </c>
      <c r="E66" s="47" t="s">
        <v>39</v>
      </c>
      <c r="F66" s="48" t="s">
        <v>159</v>
      </c>
      <c r="G66" s="49" t="s">
        <v>40</v>
      </c>
      <c r="H66" s="50">
        <v>1</v>
      </c>
      <c r="I66" s="51"/>
      <c r="J66" s="52"/>
      <c r="K66" s="71"/>
      <c r="L66" s="54">
        <f t="shared" si="0"/>
        <v>0</v>
      </c>
    </row>
    <row r="67" spans="1:12" s="66" customFormat="1" ht="12.75" customHeight="1" x14ac:dyDescent="0.25">
      <c r="A67" s="67"/>
      <c r="B67" s="53">
        <f>1+MAX($B$13:B66)</f>
        <v>48</v>
      </c>
      <c r="C67" s="46" t="s">
        <v>162</v>
      </c>
      <c r="D67" s="47" t="s">
        <v>38</v>
      </c>
      <c r="E67" s="47" t="s">
        <v>39</v>
      </c>
      <c r="F67" s="48" t="s">
        <v>161</v>
      </c>
      <c r="G67" s="49" t="s">
        <v>40</v>
      </c>
      <c r="H67" s="50">
        <v>1</v>
      </c>
      <c r="I67" s="51"/>
      <c r="J67" s="52"/>
      <c r="K67" s="71"/>
      <c r="L67" s="54">
        <f t="shared" si="0"/>
        <v>0</v>
      </c>
    </row>
    <row r="68" spans="1:12" s="66" customFormat="1" ht="12.75" customHeight="1" x14ac:dyDescent="0.25">
      <c r="A68" s="67"/>
      <c r="B68" s="53">
        <f>1+MAX($B$13:B67)</f>
        <v>49</v>
      </c>
      <c r="C68" s="46" t="s">
        <v>175</v>
      </c>
      <c r="D68" s="47" t="s">
        <v>38</v>
      </c>
      <c r="E68" s="47" t="s">
        <v>39</v>
      </c>
      <c r="F68" s="48" t="s">
        <v>176</v>
      </c>
      <c r="G68" s="49" t="s">
        <v>40</v>
      </c>
      <c r="H68" s="50">
        <v>2</v>
      </c>
      <c r="I68" s="51"/>
      <c r="J68" s="52"/>
      <c r="K68" s="71"/>
      <c r="L68" s="54">
        <f t="shared" si="0"/>
        <v>0</v>
      </c>
    </row>
    <row r="69" spans="1:12" s="66" customFormat="1" ht="12.75" customHeight="1" x14ac:dyDescent="0.25">
      <c r="A69" s="67"/>
      <c r="B69" s="53"/>
      <c r="C69" s="46"/>
      <c r="D69" s="47"/>
      <c r="E69" s="47"/>
      <c r="F69" s="48" t="s">
        <v>197</v>
      </c>
      <c r="G69" s="49"/>
      <c r="H69" s="50"/>
      <c r="I69" s="51"/>
      <c r="J69" s="52"/>
      <c r="K69" s="71"/>
      <c r="L69" s="54"/>
    </row>
    <row r="70" spans="1:12" s="66" customFormat="1" ht="12.75" customHeight="1" x14ac:dyDescent="0.25">
      <c r="A70" s="67"/>
      <c r="B70" s="53">
        <f>1+MAX($B$13:B68)</f>
        <v>50</v>
      </c>
      <c r="C70" s="46" t="s">
        <v>137</v>
      </c>
      <c r="D70" s="47" t="s">
        <v>38</v>
      </c>
      <c r="E70" s="47" t="s">
        <v>41</v>
      </c>
      <c r="F70" s="48" t="s">
        <v>138</v>
      </c>
      <c r="G70" s="49" t="s">
        <v>40</v>
      </c>
      <c r="H70" s="50">
        <v>1</v>
      </c>
      <c r="I70" s="51"/>
      <c r="J70" s="52"/>
      <c r="K70" s="71"/>
      <c r="L70" s="54">
        <f t="shared" si="0"/>
        <v>0</v>
      </c>
    </row>
    <row r="71" spans="1:12" s="66" customFormat="1" ht="12.75" customHeight="1" x14ac:dyDescent="0.25">
      <c r="A71" s="67"/>
      <c r="B71" s="53">
        <f>1+MAX($B$13:B70)</f>
        <v>51</v>
      </c>
      <c r="C71" s="46" t="s">
        <v>139</v>
      </c>
      <c r="D71" s="47" t="s">
        <v>38</v>
      </c>
      <c r="E71" s="47" t="s">
        <v>39</v>
      </c>
      <c r="F71" s="48" t="s">
        <v>140</v>
      </c>
      <c r="G71" s="49" t="s">
        <v>40</v>
      </c>
      <c r="H71" s="50">
        <v>1</v>
      </c>
      <c r="I71" s="51"/>
      <c r="J71" s="52"/>
      <c r="K71" s="71"/>
      <c r="L71" s="54">
        <f t="shared" si="0"/>
        <v>0</v>
      </c>
    </row>
    <row r="72" spans="1:12" s="66" customFormat="1" ht="12.75" customHeight="1" x14ac:dyDescent="0.25">
      <c r="A72" s="67"/>
      <c r="B72" s="53">
        <f>1+MAX($B$13:B71)</f>
        <v>52</v>
      </c>
      <c r="C72" s="46" t="s">
        <v>141</v>
      </c>
      <c r="D72" s="47" t="s">
        <v>38</v>
      </c>
      <c r="E72" s="47" t="s">
        <v>39</v>
      </c>
      <c r="F72" s="48" t="s">
        <v>142</v>
      </c>
      <c r="G72" s="49" t="s">
        <v>40</v>
      </c>
      <c r="H72" s="50">
        <v>1</v>
      </c>
      <c r="I72" s="51"/>
      <c r="J72" s="52"/>
      <c r="K72" s="71"/>
      <c r="L72" s="54">
        <f t="shared" si="0"/>
        <v>0</v>
      </c>
    </row>
    <row r="73" spans="1:12" s="66" customFormat="1" ht="12.75" customHeight="1" x14ac:dyDescent="0.25">
      <c r="A73" s="67"/>
      <c r="B73" s="53"/>
      <c r="C73" s="46"/>
      <c r="D73" s="47"/>
      <c r="E73" s="47"/>
      <c r="F73" s="48" t="s">
        <v>197</v>
      </c>
      <c r="G73" s="49"/>
      <c r="H73" s="50"/>
      <c r="I73" s="51"/>
      <c r="J73" s="52"/>
      <c r="K73" s="71"/>
      <c r="L73" s="54"/>
    </row>
    <row r="74" spans="1:12" s="66" customFormat="1" ht="12.75" customHeight="1" x14ac:dyDescent="0.25">
      <c r="A74" s="67"/>
      <c r="B74" s="53">
        <f>1+MAX($B$13:B72)</f>
        <v>53</v>
      </c>
      <c r="C74" s="46" t="s">
        <v>143</v>
      </c>
      <c r="D74" s="47" t="s">
        <v>38</v>
      </c>
      <c r="E74" s="47" t="s">
        <v>39</v>
      </c>
      <c r="F74" s="48" t="s">
        <v>144</v>
      </c>
      <c r="G74" s="49" t="s">
        <v>40</v>
      </c>
      <c r="H74" s="50">
        <v>1</v>
      </c>
      <c r="I74" s="51"/>
      <c r="J74" s="52"/>
      <c r="K74" s="71"/>
      <c r="L74" s="54">
        <f t="shared" si="0"/>
        <v>0</v>
      </c>
    </row>
    <row r="75" spans="1:12" s="66" customFormat="1" ht="12.75" customHeight="1" x14ac:dyDescent="0.25">
      <c r="A75" s="67"/>
      <c r="B75" s="53"/>
      <c r="C75" s="46"/>
      <c r="D75" s="47"/>
      <c r="E75" s="47"/>
      <c r="F75" s="48" t="s">
        <v>197</v>
      </c>
      <c r="G75" s="49"/>
      <c r="H75" s="50"/>
      <c r="I75" s="51"/>
      <c r="J75" s="52"/>
      <c r="K75" s="71"/>
      <c r="L75" s="54"/>
    </row>
    <row r="76" spans="1:12" s="66" customFormat="1" ht="12.75" customHeight="1" x14ac:dyDescent="0.25">
      <c r="A76" s="67"/>
      <c r="B76" s="53">
        <f>1+MAX($B$13:B74)</f>
        <v>54</v>
      </c>
      <c r="C76" s="46" t="s">
        <v>145</v>
      </c>
      <c r="D76" s="47" t="s">
        <v>38</v>
      </c>
      <c r="E76" s="47" t="s">
        <v>39</v>
      </c>
      <c r="F76" s="48" t="s">
        <v>146</v>
      </c>
      <c r="G76" s="49" t="s">
        <v>40</v>
      </c>
      <c r="H76" s="50">
        <v>1</v>
      </c>
      <c r="I76" s="51"/>
      <c r="J76" s="52"/>
      <c r="K76" s="71"/>
      <c r="L76" s="54">
        <f t="shared" si="0"/>
        <v>0</v>
      </c>
    </row>
    <row r="77" spans="1:12" s="66" customFormat="1" ht="12.75" customHeight="1" x14ac:dyDescent="0.25">
      <c r="A77" s="67"/>
      <c r="B77" s="53"/>
      <c r="C77" s="46"/>
      <c r="D77" s="47"/>
      <c r="E77" s="47"/>
      <c r="F77" s="48" t="s">
        <v>197</v>
      </c>
      <c r="G77" s="49"/>
      <c r="H77" s="50"/>
      <c r="I77" s="51"/>
      <c r="J77" s="52"/>
      <c r="K77" s="71"/>
      <c r="L77" s="54"/>
    </row>
    <row r="78" spans="1:12" s="66" customFormat="1" ht="19.5" customHeight="1" x14ac:dyDescent="0.25">
      <c r="A78" s="67"/>
      <c r="B78" s="53">
        <f>1+MAX($B$13:B76)</f>
        <v>55</v>
      </c>
      <c r="C78" s="46" t="s">
        <v>147</v>
      </c>
      <c r="D78" s="47" t="s">
        <v>38</v>
      </c>
      <c r="E78" s="47" t="s">
        <v>39</v>
      </c>
      <c r="F78" s="48" t="s">
        <v>148</v>
      </c>
      <c r="G78" s="49" t="s">
        <v>40</v>
      </c>
      <c r="H78" s="50">
        <v>1</v>
      </c>
      <c r="I78" s="51"/>
      <c r="J78" s="52"/>
      <c r="K78" s="71"/>
      <c r="L78" s="54">
        <f t="shared" si="0"/>
        <v>0</v>
      </c>
    </row>
    <row r="79" spans="1:12" s="66" customFormat="1" ht="19.5" customHeight="1" x14ac:dyDescent="0.25">
      <c r="A79" s="67"/>
      <c r="B79" s="53"/>
      <c r="C79" s="46"/>
      <c r="D79" s="47"/>
      <c r="E79" s="47"/>
      <c r="F79" s="48" t="s">
        <v>197</v>
      </c>
      <c r="G79" s="49"/>
      <c r="H79" s="50"/>
      <c r="I79" s="51"/>
      <c r="J79" s="52"/>
      <c r="K79" s="71"/>
      <c r="L79" s="54"/>
    </row>
    <row r="80" spans="1:12" s="66" customFormat="1" ht="12.75" customHeight="1" x14ac:dyDescent="0.25">
      <c r="A80" s="67"/>
      <c r="B80" s="53">
        <f>1+MAX($B$13:B78)</f>
        <v>56</v>
      </c>
      <c r="C80" s="46" t="s">
        <v>149</v>
      </c>
      <c r="D80" s="47" t="s">
        <v>38</v>
      </c>
      <c r="E80" s="47" t="s">
        <v>39</v>
      </c>
      <c r="F80" s="48" t="s">
        <v>150</v>
      </c>
      <c r="G80" s="49" t="s">
        <v>40</v>
      </c>
      <c r="H80" s="50">
        <v>1</v>
      </c>
      <c r="I80" s="51"/>
      <c r="J80" s="52"/>
      <c r="K80" s="71"/>
      <c r="L80" s="54">
        <f t="shared" si="0"/>
        <v>0</v>
      </c>
    </row>
    <row r="81" spans="1:12" s="66" customFormat="1" ht="12.75" customHeight="1" x14ac:dyDescent="0.25">
      <c r="A81" s="67"/>
      <c r="B81" s="53"/>
      <c r="C81" s="46"/>
      <c r="D81" s="47"/>
      <c r="E81" s="47"/>
      <c r="F81" s="48" t="s">
        <v>197</v>
      </c>
      <c r="G81" s="49"/>
      <c r="H81" s="50"/>
      <c r="I81" s="51"/>
      <c r="J81" s="52"/>
      <c r="K81" s="71"/>
      <c r="L81" s="54"/>
    </row>
    <row r="82" spans="1:12" s="66" customFormat="1" ht="28.5" customHeight="1" x14ac:dyDescent="0.25">
      <c r="A82" s="67"/>
      <c r="B82" s="53">
        <f>1+MAX($B$13:B80)</f>
        <v>57</v>
      </c>
      <c r="C82" s="46" t="s">
        <v>195</v>
      </c>
      <c r="D82" s="47" t="s">
        <v>38</v>
      </c>
      <c r="E82" s="47" t="s">
        <v>39</v>
      </c>
      <c r="F82" s="48" t="s">
        <v>196</v>
      </c>
      <c r="G82" s="49" t="s">
        <v>190</v>
      </c>
      <c r="H82" s="50">
        <v>1</v>
      </c>
      <c r="I82" s="51"/>
      <c r="J82" s="52"/>
      <c r="K82" s="71"/>
      <c r="L82" s="54">
        <f t="shared" si="0"/>
        <v>0</v>
      </c>
    </row>
    <row r="83" spans="1:12" s="66" customFormat="1" ht="12.75" customHeight="1" x14ac:dyDescent="0.25">
      <c r="A83" s="67"/>
      <c r="B83" s="53">
        <f>1+MAX($B$13:B82)</f>
        <v>58</v>
      </c>
      <c r="C83" s="46" t="s">
        <v>167</v>
      </c>
      <c r="D83" s="47" t="s">
        <v>38</v>
      </c>
      <c r="E83" s="47" t="s">
        <v>39</v>
      </c>
      <c r="F83" s="48" t="s">
        <v>165</v>
      </c>
      <c r="G83" s="49" t="s">
        <v>40</v>
      </c>
      <c r="H83" s="50">
        <v>2</v>
      </c>
      <c r="I83" s="51"/>
      <c r="J83" s="52"/>
      <c r="K83" s="71"/>
      <c r="L83" s="54">
        <f t="shared" si="0"/>
        <v>0</v>
      </c>
    </row>
    <row r="84" spans="1:12" s="66" customFormat="1" ht="12.75" customHeight="1" x14ac:dyDescent="0.25">
      <c r="A84" s="67"/>
      <c r="B84" s="53"/>
      <c r="C84" s="46"/>
      <c r="D84" s="47"/>
      <c r="E84" s="47"/>
      <c r="F84" s="48" t="s">
        <v>197</v>
      </c>
      <c r="G84" s="49"/>
      <c r="H84" s="50"/>
      <c r="I84" s="51"/>
      <c r="J84" s="52"/>
      <c r="K84" s="71"/>
      <c r="L84" s="54"/>
    </row>
    <row r="85" spans="1:12" s="66" customFormat="1" ht="12.75" customHeight="1" x14ac:dyDescent="0.25">
      <c r="A85" s="67"/>
      <c r="B85" s="53">
        <f>1+MAX($B$13:B83)</f>
        <v>59</v>
      </c>
      <c r="C85" s="46" t="s">
        <v>168</v>
      </c>
      <c r="D85" s="47" t="s">
        <v>38</v>
      </c>
      <c r="E85" s="47" t="s">
        <v>39</v>
      </c>
      <c r="F85" s="48" t="s">
        <v>166</v>
      </c>
      <c r="G85" s="49" t="s">
        <v>40</v>
      </c>
      <c r="H85" s="50">
        <v>2</v>
      </c>
      <c r="I85" s="51"/>
      <c r="J85" s="52"/>
      <c r="K85" s="71"/>
      <c r="L85" s="54">
        <f t="shared" si="0"/>
        <v>0</v>
      </c>
    </row>
    <row r="86" spans="1:12" s="66" customFormat="1" ht="12.75" customHeight="1" x14ac:dyDescent="0.25">
      <c r="A86" s="67"/>
      <c r="B86" s="53"/>
      <c r="C86" s="46"/>
      <c r="D86" s="47"/>
      <c r="E86" s="47"/>
      <c r="F86" s="48" t="s">
        <v>197</v>
      </c>
      <c r="G86" s="49"/>
      <c r="H86" s="50"/>
      <c r="I86" s="51"/>
      <c r="J86" s="52"/>
      <c r="K86" s="71"/>
      <c r="L86" s="54"/>
    </row>
    <row r="87" spans="1:12" s="66" customFormat="1" ht="12.75" customHeight="1" x14ac:dyDescent="0.25">
      <c r="A87" s="67"/>
      <c r="B87" s="53">
        <f>1+MAX($B$13:B85)</f>
        <v>60</v>
      </c>
      <c r="C87" s="46" t="s">
        <v>151</v>
      </c>
      <c r="D87" s="47" t="s">
        <v>38</v>
      </c>
      <c r="E87" s="47" t="s">
        <v>39</v>
      </c>
      <c r="F87" s="48" t="s">
        <v>152</v>
      </c>
      <c r="G87" s="49" t="s">
        <v>40</v>
      </c>
      <c r="H87" s="50">
        <v>1</v>
      </c>
      <c r="I87" s="51"/>
      <c r="J87" s="52"/>
      <c r="K87" s="71"/>
      <c r="L87" s="54">
        <f t="shared" si="0"/>
        <v>0</v>
      </c>
    </row>
    <row r="88" spans="1:12" s="66" customFormat="1" ht="12.75" customHeight="1" x14ac:dyDescent="0.25">
      <c r="A88" s="67"/>
      <c r="B88" s="53"/>
      <c r="C88" s="46"/>
      <c r="D88" s="47"/>
      <c r="E88" s="47"/>
      <c r="F88" s="48" t="s">
        <v>197</v>
      </c>
      <c r="G88" s="49"/>
      <c r="H88" s="50"/>
      <c r="I88" s="51"/>
      <c r="J88" s="52"/>
      <c r="K88" s="71"/>
      <c r="L88" s="54"/>
    </row>
    <row r="89" spans="1:12" s="66" customFormat="1" ht="21" customHeight="1" x14ac:dyDescent="0.25">
      <c r="A89" s="67"/>
      <c r="B89" s="53">
        <f>1+MAX($B$13:B87)</f>
        <v>61</v>
      </c>
      <c r="C89" s="46" t="s">
        <v>48</v>
      </c>
      <c r="D89" s="47" t="s">
        <v>38</v>
      </c>
      <c r="E89" s="47" t="s">
        <v>41</v>
      </c>
      <c r="F89" s="48" t="s">
        <v>49</v>
      </c>
      <c r="G89" s="49" t="s">
        <v>40</v>
      </c>
      <c r="H89" s="50">
        <v>1</v>
      </c>
      <c r="I89" s="51"/>
      <c r="J89" s="52"/>
      <c r="K89" s="71"/>
      <c r="L89" s="54">
        <f t="shared" si="0"/>
        <v>0</v>
      </c>
    </row>
    <row r="90" spans="1:12" s="66" customFormat="1" ht="23.25" customHeight="1" x14ac:dyDescent="0.25">
      <c r="A90" s="67"/>
      <c r="B90" s="53">
        <f>1+MAX($B$13:B89)</f>
        <v>62</v>
      </c>
      <c r="C90" s="46" t="s">
        <v>153</v>
      </c>
      <c r="D90" s="47" t="s">
        <v>38</v>
      </c>
      <c r="E90" s="47" t="s">
        <v>41</v>
      </c>
      <c r="F90" s="48" t="s">
        <v>154</v>
      </c>
      <c r="G90" s="49" t="s">
        <v>40</v>
      </c>
      <c r="H90" s="50">
        <v>6</v>
      </c>
      <c r="I90" s="51"/>
      <c r="J90" s="52"/>
      <c r="K90" s="71"/>
      <c r="L90" s="54">
        <f t="shared" si="0"/>
        <v>0</v>
      </c>
    </row>
    <row r="91" spans="1:12" s="66" customFormat="1" ht="12.75" customHeight="1" x14ac:dyDescent="0.25">
      <c r="A91" s="67"/>
      <c r="B91" s="53">
        <f>1+MAX($B$13:B90)</f>
        <v>63</v>
      </c>
      <c r="C91" s="46" t="s">
        <v>50</v>
      </c>
      <c r="D91" s="47" t="s">
        <v>38</v>
      </c>
      <c r="E91" s="47" t="s">
        <v>41</v>
      </c>
      <c r="F91" s="48" t="s">
        <v>51</v>
      </c>
      <c r="G91" s="49" t="s">
        <v>40</v>
      </c>
      <c r="H91" s="50">
        <v>1</v>
      </c>
      <c r="I91" s="51"/>
      <c r="J91" s="52"/>
      <c r="K91" s="71"/>
      <c r="L91" s="54">
        <f t="shared" si="0"/>
        <v>0</v>
      </c>
    </row>
    <row r="92" spans="1:12" s="66" customFormat="1" ht="12.75" customHeight="1" x14ac:dyDescent="0.25">
      <c r="A92" s="67"/>
      <c r="B92" s="53">
        <f>1+MAX($B$13:B91)</f>
        <v>64</v>
      </c>
      <c r="C92" s="46" t="s">
        <v>155</v>
      </c>
      <c r="D92" s="47" t="s">
        <v>38</v>
      </c>
      <c r="E92" s="47" t="s">
        <v>39</v>
      </c>
      <c r="F92" s="48" t="s">
        <v>156</v>
      </c>
      <c r="G92" s="49" t="s">
        <v>40</v>
      </c>
      <c r="H92" s="50">
        <v>1</v>
      </c>
      <c r="I92" s="51"/>
      <c r="J92" s="52"/>
      <c r="K92" s="71"/>
      <c r="L92" s="54">
        <f t="shared" si="0"/>
        <v>0</v>
      </c>
    </row>
    <row r="93" spans="1:12" s="66" customFormat="1" ht="12.75" customHeight="1" x14ac:dyDescent="0.25">
      <c r="A93" s="67"/>
      <c r="B93" s="53">
        <f>1+MAX($B$13:B92)</f>
        <v>65</v>
      </c>
      <c r="C93" s="46">
        <v>703752</v>
      </c>
      <c r="D93" s="47" t="s">
        <v>38</v>
      </c>
      <c r="E93" s="47" t="s">
        <v>41</v>
      </c>
      <c r="F93" s="48" t="s">
        <v>179</v>
      </c>
      <c r="G93" s="49" t="s">
        <v>180</v>
      </c>
      <c r="H93" s="50">
        <v>0.5</v>
      </c>
      <c r="I93" s="51"/>
      <c r="J93" s="52"/>
      <c r="K93" s="71"/>
      <c r="L93" s="54">
        <f t="shared" si="0"/>
        <v>0</v>
      </c>
    </row>
    <row r="94" spans="1:12" s="66" customFormat="1" ht="12.75" customHeight="1" x14ac:dyDescent="0.25">
      <c r="A94" s="67"/>
      <c r="B94" s="53">
        <f>1+MAX($B$13:B93)</f>
        <v>66</v>
      </c>
      <c r="C94" s="46">
        <v>78312</v>
      </c>
      <c r="D94" s="47" t="s">
        <v>38</v>
      </c>
      <c r="E94" s="47" t="s">
        <v>41</v>
      </c>
      <c r="F94" s="48" t="s">
        <v>183</v>
      </c>
      <c r="G94" s="49" t="s">
        <v>180</v>
      </c>
      <c r="H94" s="50">
        <v>5</v>
      </c>
      <c r="I94" s="51"/>
      <c r="J94" s="52"/>
      <c r="K94" s="71"/>
      <c r="L94" s="54">
        <f t="shared" si="0"/>
        <v>0</v>
      </c>
    </row>
    <row r="95" spans="1:12" s="66" customFormat="1" ht="12.75" customHeight="1" x14ac:dyDescent="0.25">
      <c r="A95" s="67"/>
      <c r="B95" s="53">
        <f>1+MAX($B$13:B94)</f>
        <v>67</v>
      </c>
      <c r="C95" s="46" t="s">
        <v>184</v>
      </c>
      <c r="D95" s="47" t="s">
        <v>38</v>
      </c>
      <c r="E95" s="47" t="s">
        <v>41</v>
      </c>
      <c r="F95" s="48" t="s">
        <v>185</v>
      </c>
      <c r="G95" s="49" t="s">
        <v>180</v>
      </c>
      <c r="H95" s="50">
        <v>3</v>
      </c>
      <c r="I95" s="51"/>
      <c r="J95" s="52"/>
      <c r="K95" s="71"/>
      <c r="L95" s="54">
        <f t="shared" si="0"/>
        <v>0</v>
      </c>
    </row>
    <row r="96" spans="1:12" s="66" customFormat="1" ht="12.75" customHeight="1" x14ac:dyDescent="0.25">
      <c r="A96" s="67"/>
      <c r="B96" s="53"/>
      <c r="C96" s="46"/>
      <c r="D96" s="47"/>
      <c r="E96" s="47"/>
      <c r="F96" s="48" t="s">
        <v>197</v>
      </c>
      <c r="G96" s="49"/>
      <c r="H96" s="50"/>
      <c r="I96" s="51"/>
      <c r="J96" s="52"/>
      <c r="K96" s="71"/>
      <c r="L96" s="54"/>
    </row>
    <row r="97" spans="1:12" s="66" customFormat="1" ht="12.75" customHeight="1" x14ac:dyDescent="0.25">
      <c r="A97" s="67"/>
      <c r="B97" s="53">
        <f>1+MAX($B$13:B95)</f>
        <v>68</v>
      </c>
      <c r="C97" s="46" t="s">
        <v>52</v>
      </c>
      <c r="D97" s="47" t="s">
        <v>38</v>
      </c>
      <c r="E97" s="47" t="s">
        <v>53</v>
      </c>
      <c r="F97" s="48" t="s">
        <v>54</v>
      </c>
      <c r="G97" s="49" t="s">
        <v>55</v>
      </c>
      <c r="H97" s="50">
        <v>0.2</v>
      </c>
      <c r="I97" s="51"/>
      <c r="J97" s="52"/>
      <c r="K97" s="71"/>
      <c r="L97" s="54">
        <f t="shared" si="0"/>
        <v>0</v>
      </c>
    </row>
    <row r="98" spans="1:12" s="66" customFormat="1" ht="12.75" customHeight="1" x14ac:dyDescent="0.25">
      <c r="A98" s="67"/>
      <c r="B98" s="53"/>
      <c r="C98" s="46"/>
      <c r="D98" s="47"/>
      <c r="E98" s="47"/>
      <c r="F98" s="48" t="s">
        <v>197</v>
      </c>
      <c r="G98" s="49"/>
      <c r="H98" s="50"/>
      <c r="I98" s="51"/>
      <c r="J98" s="52"/>
      <c r="K98" s="71"/>
      <c r="L98" s="54"/>
    </row>
    <row r="99" spans="1:12" s="66" customFormat="1" ht="12.75" customHeight="1" x14ac:dyDescent="0.25">
      <c r="A99" s="67"/>
      <c r="B99" s="53">
        <f>1+MAX($B$13:B97)</f>
        <v>69</v>
      </c>
      <c r="C99" s="46" t="s">
        <v>56</v>
      </c>
      <c r="D99" s="47" t="s">
        <v>38</v>
      </c>
      <c r="E99" s="47" t="s">
        <v>53</v>
      </c>
      <c r="F99" s="48" t="s">
        <v>57</v>
      </c>
      <c r="G99" s="49" t="s">
        <v>55</v>
      </c>
      <c r="H99" s="50">
        <v>0.2</v>
      </c>
      <c r="I99" s="51"/>
      <c r="J99" s="52"/>
      <c r="K99" s="71"/>
      <c r="L99" s="54">
        <f t="shared" si="0"/>
        <v>0</v>
      </c>
    </row>
    <row r="100" spans="1:12" s="66" customFormat="1" ht="12.75" customHeight="1" x14ac:dyDescent="0.25">
      <c r="A100" s="67"/>
      <c r="B100" s="53"/>
      <c r="C100" s="46"/>
      <c r="D100" s="47"/>
      <c r="E100" s="47"/>
      <c r="F100" s="48" t="s">
        <v>197</v>
      </c>
      <c r="G100" s="49"/>
      <c r="H100" s="50"/>
      <c r="I100" s="51"/>
      <c r="J100" s="52"/>
      <c r="K100" s="71"/>
      <c r="L100" s="54"/>
    </row>
    <row r="101" spans="1:12" s="66" customFormat="1" ht="12.75" customHeight="1" x14ac:dyDescent="0.25">
      <c r="A101" s="67"/>
      <c r="B101" s="53">
        <f>1+MAX($B$13:B99)</f>
        <v>70</v>
      </c>
      <c r="C101" s="46" t="s">
        <v>58</v>
      </c>
      <c r="D101" s="47" t="s">
        <v>38</v>
      </c>
      <c r="E101" s="47" t="s">
        <v>53</v>
      </c>
      <c r="F101" s="48" t="s">
        <v>59</v>
      </c>
      <c r="G101" s="49" t="s">
        <v>60</v>
      </c>
      <c r="H101" s="50">
        <v>16</v>
      </c>
      <c r="I101" s="51"/>
      <c r="J101" s="52"/>
      <c r="K101" s="71"/>
      <c r="L101" s="54">
        <f t="shared" si="0"/>
        <v>0</v>
      </c>
    </row>
    <row r="102" spans="1:12" s="66" customFormat="1" ht="12.75" customHeight="1" thickBot="1" x14ac:dyDescent="0.3">
      <c r="A102" s="67"/>
      <c r="B102" s="53" t="s">
        <v>198</v>
      </c>
      <c r="C102" s="46" t="s">
        <v>61</v>
      </c>
      <c r="D102" s="47" t="s">
        <v>38</v>
      </c>
      <c r="E102" s="47" t="s">
        <v>53</v>
      </c>
      <c r="F102" s="48" t="s">
        <v>197</v>
      </c>
      <c r="G102" s="49" t="s">
        <v>60</v>
      </c>
      <c r="H102" s="50">
        <v>48</v>
      </c>
      <c r="I102" s="51"/>
      <c r="J102" s="52"/>
      <c r="K102" s="71"/>
      <c r="L102" s="54">
        <f t="shared" si="0"/>
        <v>0</v>
      </c>
    </row>
    <row r="103" spans="1:12" ht="13.5" thickBot="1" x14ac:dyDescent="0.25">
      <c r="A103" s="68" t="s">
        <v>69</v>
      </c>
      <c r="B103" s="55" t="s">
        <v>62</v>
      </c>
      <c r="C103" s="56" t="s">
        <v>63</v>
      </c>
      <c r="D103" s="57"/>
      <c r="E103" s="57"/>
      <c r="F103" s="58" t="s">
        <v>37</v>
      </c>
      <c r="G103" s="59"/>
      <c r="H103" s="59"/>
      <c r="I103" s="59"/>
      <c r="J103" s="59"/>
      <c r="K103" s="59"/>
      <c r="L103" s="60">
        <f>SUM(L14:L102)</f>
        <v>0</v>
      </c>
    </row>
    <row r="104" spans="1:12" ht="13.5" thickBot="1" x14ac:dyDescent="0.25">
      <c r="B104" s="41" t="s">
        <v>35</v>
      </c>
      <c r="C104" s="44" t="s">
        <v>199</v>
      </c>
      <c r="D104" s="42"/>
      <c r="E104" s="42"/>
      <c r="F104" s="43" t="s">
        <v>200</v>
      </c>
      <c r="G104" s="44"/>
      <c r="H104" s="44"/>
      <c r="I104" s="44"/>
      <c r="J104" s="44"/>
      <c r="K104" s="44"/>
      <c r="L104" s="45"/>
    </row>
    <row r="105" spans="1:12" ht="12" thickBot="1" x14ac:dyDescent="0.25">
      <c r="B105" s="72">
        <f>1+MAX($B$13:B104)</f>
        <v>71</v>
      </c>
      <c r="C105" s="73" t="s">
        <v>201</v>
      </c>
      <c r="D105" s="74">
        <v>1</v>
      </c>
      <c r="E105" s="75" t="s">
        <v>39</v>
      </c>
      <c r="F105" s="76" t="s">
        <v>202</v>
      </c>
      <c r="G105" s="75" t="s">
        <v>40</v>
      </c>
      <c r="H105" s="77">
        <v>4</v>
      </c>
      <c r="I105" s="51"/>
      <c r="J105" s="52"/>
      <c r="K105" s="71"/>
      <c r="L105" s="54">
        <f t="shared" ref="L105:L107" si="1">ROUND((ROUND(H105,3))*(ROUND(K105,2)),2)</f>
        <v>0</v>
      </c>
    </row>
    <row r="106" spans="1:12" ht="12" thickBot="1" x14ac:dyDescent="0.25">
      <c r="B106" s="72">
        <f>1+MAX($B$13:B105)</f>
        <v>72</v>
      </c>
      <c r="C106" s="73" t="s">
        <v>203</v>
      </c>
      <c r="D106" s="74">
        <v>1</v>
      </c>
      <c r="E106" s="75" t="s">
        <v>39</v>
      </c>
      <c r="F106" s="76" t="s">
        <v>204</v>
      </c>
      <c r="G106" s="75" t="s">
        <v>40</v>
      </c>
      <c r="H106" s="77">
        <v>2</v>
      </c>
      <c r="I106" s="51"/>
      <c r="J106" s="52"/>
      <c r="K106" s="71"/>
      <c r="L106" s="54">
        <f t="shared" si="1"/>
        <v>0</v>
      </c>
    </row>
    <row r="107" spans="1:12" ht="12" thickBot="1" x14ac:dyDescent="0.25">
      <c r="B107" s="72">
        <f>1+MAX($B$13:B106)</f>
        <v>73</v>
      </c>
      <c r="C107" s="73" t="s">
        <v>205</v>
      </c>
      <c r="D107" s="75">
        <v>1</v>
      </c>
      <c r="E107" s="75" t="s">
        <v>39</v>
      </c>
      <c r="F107" s="76" t="s">
        <v>206</v>
      </c>
      <c r="G107" s="75" t="s">
        <v>40</v>
      </c>
      <c r="H107" s="77">
        <v>2</v>
      </c>
      <c r="I107" s="51"/>
      <c r="J107" s="52"/>
      <c r="K107" s="71"/>
      <c r="L107" s="54">
        <f t="shared" si="1"/>
        <v>0</v>
      </c>
    </row>
    <row r="108" spans="1:12" ht="12" thickBot="1" x14ac:dyDescent="0.25">
      <c r="B108" s="72">
        <f>1+MAX($B$13:B107)</f>
        <v>74</v>
      </c>
      <c r="C108" s="73" t="s">
        <v>207</v>
      </c>
      <c r="D108" s="75">
        <v>1</v>
      </c>
      <c r="E108" s="75" t="s">
        <v>39</v>
      </c>
      <c r="F108" s="76" t="s">
        <v>208</v>
      </c>
      <c r="G108" s="75" t="s">
        <v>40</v>
      </c>
      <c r="H108" s="77">
        <v>1</v>
      </c>
      <c r="I108" s="51"/>
      <c r="J108" s="52"/>
      <c r="K108" s="71"/>
      <c r="L108" s="54">
        <f t="shared" ref="L108:L114" si="2">ROUND((ROUND(H108,3))*(ROUND(K108,2)),2)</f>
        <v>0</v>
      </c>
    </row>
    <row r="109" spans="1:12" ht="12" thickBot="1" x14ac:dyDescent="0.25">
      <c r="B109" s="72">
        <f>1+MAX($B$13:B108)</f>
        <v>75</v>
      </c>
      <c r="C109" s="73" t="s">
        <v>209</v>
      </c>
      <c r="D109" s="75">
        <v>1</v>
      </c>
      <c r="E109" s="75" t="s">
        <v>39</v>
      </c>
      <c r="F109" s="76" t="s">
        <v>210</v>
      </c>
      <c r="G109" s="75" t="s">
        <v>40</v>
      </c>
      <c r="H109" s="77">
        <v>1</v>
      </c>
      <c r="I109" s="51"/>
      <c r="J109" s="52"/>
      <c r="K109" s="71"/>
      <c r="L109" s="54">
        <f t="shared" si="2"/>
        <v>0</v>
      </c>
    </row>
    <row r="110" spans="1:12" ht="12" thickBot="1" x14ac:dyDescent="0.25">
      <c r="B110" s="72">
        <f>1+MAX($B$13:B109)</f>
        <v>76</v>
      </c>
      <c r="C110" s="73" t="s">
        <v>211</v>
      </c>
      <c r="D110" s="74">
        <v>1</v>
      </c>
      <c r="E110" s="75" t="s">
        <v>39</v>
      </c>
      <c r="F110" s="76" t="s">
        <v>210</v>
      </c>
      <c r="G110" s="75" t="s">
        <v>40</v>
      </c>
      <c r="H110" s="78">
        <v>3</v>
      </c>
      <c r="I110" s="51"/>
      <c r="J110" s="52"/>
      <c r="K110" s="71"/>
      <c r="L110" s="54">
        <f t="shared" si="2"/>
        <v>0</v>
      </c>
    </row>
    <row r="111" spans="1:12" ht="12" thickBot="1" x14ac:dyDescent="0.25">
      <c r="B111" s="72">
        <f>1+MAX($B$13:B110)</f>
        <v>77</v>
      </c>
      <c r="C111" s="73" t="s">
        <v>212</v>
      </c>
      <c r="D111" s="75">
        <v>1</v>
      </c>
      <c r="E111" s="75" t="s">
        <v>39</v>
      </c>
      <c r="F111" s="76" t="s">
        <v>213</v>
      </c>
      <c r="G111" s="75" t="s">
        <v>40</v>
      </c>
      <c r="H111" s="77">
        <v>1</v>
      </c>
      <c r="I111" s="51"/>
      <c r="J111" s="52"/>
      <c r="K111" s="71"/>
      <c r="L111" s="54">
        <f t="shared" si="2"/>
        <v>0</v>
      </c>
    </row>
    <row r="112" spans="1:12" ht="12" thickBot="1" x14ac:dyDescent="0.25">
      <c r="B112" s="72">
        <f>1+MAX($B$13:B111)</f>
        <v>78</v>
      </c>
      <c r="C112" s="73" t="s">
        <v>214</v>
      </c>
      <c r="D112" s="75">
        <v>1</v>
      </c>
      <c r="E112" s="75" t="s">
        <v>39</v>
      </c>
      <c r="F112" s="76" t="s">
        <v>215</v>
      </c>
      <c r="G112" s="75" t="s">
        <v>40</v>
      </c>
      <c r="H112" s="77">
        <v>1</v>
      </c>
      <c r="I112" s="51"/>
      <c r="J112" s="52"/>
      <c r="K112" s="71"/>
      <c r="L112" s="54">
        <f t="shared" si="2"/>
        <v>0</v>
      </c>
    </row>
    <row r="113" spans="2:12" ht="12" thickBot="1" x14ac:dyDescent="0.25">
      <c r="B113" s="72">
        <f>1+MAX($B$13:B112)</f>
        <v>79</v>
      </c>
      <c r="C113" s="73" t="s">
        <v>216</v>
      </c>
      <c r="D113" s="74">
        <v>1</v>
      </c>
      <c r="E113" s="75" t="s">
        <v>39</v>
      </c>
      <c r="F113" s="76" t="s">
        <v>217</v>
      </c>
      <c r="G113" s="75" t="s">
        <v>218</v>
      </c>
      <c r="H113" s="77">
        <v>8</v>
      </c>
      <c r="I113" s="51"/>
      <c r="J113" s="52"/>
      <c r="K113" s="71"/>
      <c r="L113" s="54">
        <f t="shared" si="2"/>
        <v>0</v>
      </c>
    </row>
    <row r="114" spans="2:12" ht="12" thickBot="1" x14ac:dyDescent="0.25">
      <c r="B114" s="72">
        <f>1+MAX($B$13:B113)</f>
        <v>80</v>
      </c>
      <c r="C114" s="73" t="s">
        <v>219</v>
      </c>
      <c r="D114" s="74">
        <v>1</v>
      </c>
      <c r="E114" s="75" t="s">
        <v>39</v>
      </c>
      <c r="F114" s="76" t="s">
        <v>220</v>
      </c>
      <c r="G114" s="75" t="s">
        <v>40</v>
      </c>
      <c r="H114" s="77">
        <v>1</v>
      </c>
      <c r="I114" s="51"/>
      <c r="J114" s="52"/>
      <c r="K114" s="71"/>
      <c r="L114" s="54">
        <f t="shared" si="2"/>
        <v>0</v>
      </c>
    </row>
    <row r="115" spans="2:12" ht="13.5" thickBot="1" x14ac:dyDescent="0.25">
      <c r="B115" s="56">
        <f>1+MAX($B$13:B114)</f>
        <v>81</v>
      </c>
      <c r="C115" s="59" t="s">
        <v>63</v>
      </c>
      <c r="D115" s="57"/>
      <c r="E115" s="57"/>
      <c r="F115" s="58" t="s">
        <v>200</v>
      </c>
      <c r="G115" s="59"/>
      <c r="H115" s="59"/>
      <c r="I115" s="59"/>
      <c r="J115" s="59"/>
      <c r="K115" s="59"/>
      <c r="L115" s="60">
        <f>SUM(L26:L114)</f>
        <v>0</v>
      </c>
    </row>
    <row r="116" spans="2:12" ht="13.5" thickBot="1" x14ac:dyDescent="0.25">
      <c r="B116" s="41" t="s">
        <v>35</v>
      </c>
      <c r="C116" s="44">
        <v>747</v>
      </c>
      <c r="D116" s="42"/>
      <c r="E116" s="42"/>
      <c r="F116" s="43" t="s">
        <v>221</v>
      </c>
      <c r="G116" s="44"/>
      <c r="H116" s="44"/>
      <c r="I116" s="44"/>
      <c r="J116" s="44"/>
      <c r="K116" s="44"/>
      <c r="L116" s="45"/>
    </row>
    <row r="117" spans="2:12" ht="12" thickBot="1" x14ac:dyDescent="0.25">
      <c r="B117" s="72">
        <f>1+MAX($B$13:B116)</f>
        <v>82</v>
      </c>
      <c r="C117" s="73" t="s">
        <v>222</v>
      </c>
      <c r="D117" s="74">
        <v>1</v>
      </c>
      <c r="E117" s="75" t="s">
        <v>39</v>
      </c>
      <c r="F117" s="76" t="s">
        <v>223</v>
      </c>
      <c r="G117" s="75" t="s">
        <v>218</v>
      </c>
      <c r="H117" s="77">
        <v>4</v>
      </c>
      <c r="I117" s="51"/>
      <c r="J117" s="52"/>
      <c r="K117" s="71"/>
      <c r="L117" s="54">
        <f t="shared" ref="L117" si="3">ROUND((ROUND(H117,3))*(ROUND(K117,2)),2)</f>
        <v>0</v>
      </c>
    </row>
    <row r="118" spans="2:12" ht="13.5" thickBot="1" x14ac:dyDescent="0.25">
      <c r="B118" s="56">
        <f>1+MAX($B$13:B117)</f>
        <v>83</v>
      </c>
      <c r="C118" s="59" t="s">
        <v>63</v>
      </c>
      <c r="D118" s="57"/>
      <c r="E118" s="57"/>
      <c r="F118" s="58" t="s">
        <v>221</v>
      </c>
      <c r="G118" s="59"/>
      <c r="H118" s="59"/>
      <c r="I118" s="59"/>
      <c r="J118" s="59"/>
      <c r="K118" s="59"/>
      <c r="L118" s="60">
        <f>SUM(L29:L117)</f>
        <v>0</v>
      </c>
    </row>
  </sheetData>
  <mergeCells count="29">
    <mergeCell ref="B8:D8"/>
    <mergeCell ref="G8:H8"/>
    <mergeCell ref="I8:J8"/>
    <mergeCell ref="K2:L2"/>
    <mergeCell ref="D3:E3"/>
    <mergeCell ref="K3:L3"/>
    <mergeCell ref="B4:D4"/>
    <mergeCell ref="I4:J4"/>
    <mergeCell ref="B9:J9"/>
    <mergeCell ref="J10:J12"/>
    <mergeCell ref="K10:L11"/>
    <mergeCell ref="F6:H6"/>
    <mergeCell ref="I6:J6"/>
    <mergeCell ref="B10:B12"/>
    <mergeCell ref="C10:C12"/>
    <mergeCell ref="D10:D12"/>
    <mergeCell ref="E10:E12"/>
    <mergeCell ref="F10:F12"/>
    <mergeCell ref="G10:G12"/>
    <mergeCell ref="H10:H12"/>
    <mergeCell ref="I10:I12"/>
    <mergeCell ref="B7:D7"/>
    <mergeCell ref="F7:H7"/>
    <mergeCell ref="I7:J7"/>
    <mergeCell ref="B1:C1"/>
    <mergeCell ref="B2:C2"/>
    <mergeCell ref="I2:J2"/>
    <mergeCell ref="F5:H5"/>
    <mergeCell ref="I5:J5"/>
  </mergeCells>
  <conditionalFormatting sqref="C70 E70 D70:D81 C18:E19 D63:D64 D87:D88 C22:E26 C29:E32 D39:D59 C39:C43 E39:E43 G14:K102 B14:B102">
    <cfRule type="expression" dxfId="148" priority="182">
      <formula>B14=""</formula>
    </cfRule>
  </conditionalFormatting>
  <conditionalFormatting sqref="F6">
    <cfRule type="expression" dxfId="147" priority="221">
      <formula>$E$5="Ostatní"</formula>
    </cfRule>
    <cfRule type="expression" dxfId="146" priority="222">
      <formula>$E$6="Ostatní"</formula>
    </cfRule>
  </conditionalFormatting>
  <conditionalFormatting sqref="F2">
    <cfRule type="expression" dxfId="145" priority="220">
      <formula>IF($F$2="Název stavby","Vybarvit",IF($F$2="","Vybarvit",""))="Vybarvit"</formula>
    </cfRule>
  </conditionalFormatting>
  <conditionalFormatting sqref="D3">
    <cfRule type="expression" dxfId="144" priority="219">
      <formula>IF($D$3="SO XX-XX-XX","Vybarvit",IF($D$3="","Vybarvit",""))="Vybarvit"</formula>
    </cfRule>
  </conditionalFormatting>
  <conditionalFormatting sqref="F3">
    <cfRule type="expression" dxfId="143" priority="218">
      <formula>IF($F$3="Název SO/PS","Vybarvit",IF($F$3="","Vybarvit",""))="Vybarvit"</formula>
    </cfRule>
  </conditionalFormatting>
  <conditionalFormatting sqref="F8">
    <cfRule type="expression" dxfId="142" priority="217">
      <formula>IF($F$8="Obchodní název firmy/společnosti, v případě fyzické osoby podnikající  IČO","Vybarvit",IF($F$8="","Vybarvit",""))="Vybarvit"</formula>
    </cfRule>
  </conditionalFormatting>
  <conditionalFormatting sqref="G8:H8">
    <cfRule type="expression" dxfId="141" priority="216">
      <formula>IF($G$8="Titul Jméno Příjmení","Vybarvit",IF($G$8="","Vybarvit",""))="Vybarvit"</formula>
    </cfRule>
  </conditionalFormatting>
  <conditionalFormatting sqref="K8">
    <cfRule type="expression" dxfId="140" priority="215">
      <formula>$K$8=""</formula>
    </cfRule>
  </conditionalFormatting>
  <conditionalFormatting sqref="K7">
    <cfRule type="expression" dxfId="139" priority="214">
      <formula>$K$7=""</formula>
    </cfRule>
  </conditionalFormatting>
  <conditionalFormatting sqref="K6">
    <cfRule type="expression" dxfId="138" priority="213">
      <formula>$K$6=""</formula>
    </cfRule>
  </conditionalFormatting>
  <conditionalFormatting sqref="K5">
    <cfRule type="expression" dxfId="137" priority="212">
      <formula>$K$5=""</formula>
    </cfRule>
  </conditionalFormatting>
  <conditionalFormatting sqref="K4">
    <cfRule type="expression" dxfId="136" priority="211">
      <formula>$K$4=""</formula>
    </cfRule>
  </conditionalFormatting>
  <conditionalFormatting sqref="L4">
    <cfRule type="expression" dxfId="135" priority="210">
      <formula>$L$4=""</formula>
    </cfRule>
  </conditionalFormatting>
  <conditionalFormatting sqref="E8">
    <cfRule type="expression" dxfId="134" priority="209">
      <formula>$E$8=""</formula>
    </cfRule>
  </conditionalFormatting>
  <conditionalFormatting sqref="E7">
    <cfRule type="expression" dxfId="133" priority="208">
      <formula>$E$7=""</formula>
    </cfRule>
  </conditionalFormatting>
  <conditionalFormatting sqref="E6">
    <cfRule type="expression" dxfId="132" priority="207">
      <formula>$E$6=""</formula>
    </cfRule>
  </conditionalFormatting>
  <conditionalFormatting sqref="E5">
    <cfRule type="expression" dxfId="131" priority="206">
      <formula>$E$5=""</formula>
    </cfRule>
  </conditionalFormatting>
  <conditionalFormatting sqref="E4">
    <cfRule type="expression" dxfId="130" priority="205">
      <formula>$E$4=""</formula>
    </cfRule>
  </conditionalFormatting>
  <conditionalFormatting sqref="F14:F102">
    <cfRule type="expression" dxfId="129" priority="191">
      <formula>IF(F14="Název položky","Vyznačit",IF(F14="","Vyznačit",""))="Vyznačit"</formula>
    </cfRule>
  </conditionalFormatting>
  <conditionalFormatting sqref="F13">
    <cfRule type="expression" dxfId="128" priority="202">
      <formula>F13="Název dílu"</formula>
    </cfRule>
  </conditionalFormatting>
  <conditionalFormatting sqref="F103">
    <cfRule type="expression" dxfId="127" priority="193">
      <formula>F103="Název dílu"</formula>
    </cfRule>
  </conditionalFormatting>
  <conditionalFormatting sqref="K71">
    <cfRule type="expression" dxfId="126" priority="164">
      <formula>K71=""</formula>
    </cfRule>
  </conditionalFormatting>
  <conditionalFormatting sqref="G91:K91 C91:E91">
    <cfRule type="expression" dxfId="125" priority="166">
      <formula>C91=""</formula>
    </cfRule>
  </conditionalFormatting>
  <conditionalFormatting sqref="F91">
    <cfRule type="expression" dxfId="124" priority="165">
      <formula>IF(F91="Název položky","Vyznačit",IF(F91="","Vyznačit",""))="Vyznačit"</formula>
    </cfRule>
  </conditionalFormatting>
  <conditionalFormatting sqref="D92">
    <cfRule type="expression" dxfId="123" priority="169">
      <formula>D92=""</formula>
    </cfRule>
  </conditionalFormatting>
  <conditionalFormatting sqref="G92:K92 G47:K50 G64:K64 G97:K102 C14:E102">
    <cfRule type="expression" dxfId="122" priority="173">
      <formula>C14=""</formula>
    </cfRule>
  </conditionalFormatting>
  <conditionalFormatting sqref="F92 F47:F50 F64 F97 F99 F101">
    <cfRule type="expression" dxfId="121" priority="172">
      <formula>IF(F47="Název položky","Vyznačit",IF(F47="","Vyznačit",""))="Vyznačit"</formula>
    </cfRule>
  </conditionalFormatting>
  <conditionalFormatting sqref="G89:K90 C89:E90">
    <cfRule type="expression" dxfId="120" priority="168">
      <formula>C89=""</formula>
    </cfRule>
  </conditionalFormatting>
  <conditionalFormatting sqref="F89:F90">
    <cfRule type="expression" dxfId="119" priority="167">
      <formula>IF(F89="Název položky","Vyznačit",IF(F89="","Vyznačit",""))="Vyznačit"</formula>
    </cfRule>
  </conditionalFormatting>
  <conditionalFormatting sqref="D65:D69">
    <cfRule type="expression" dxfId="118" priority="162">
      <formula>D65=""</formula>
    </cfRule>
  </conditionalFormatting>
  <conditionalFormatting sqref="D60:D62">
    <cfRule type="expression" dxfId="117" priority="158">
      <formula>D60=""</formula>
    </cfRule>
  </conditionalFormatting>
  <conditionalFormatting sqref="D83:D86">
    <cfRule type="expression" dxfId="116" priority="157">
      <formula>D83=""</formula>
    </cfRule>
  </conditionalFormatting>
  <conditionalFormatting sqref="C20:E21 G20:K21">
    <cfRule type="expression" dxfId="115" priority="154">
      <formula>C20=""</formula>
    </cfRule>
  </conditionalFormatting>
  <conditionalFormatting sqref="F20:F21">
    <cfRule type="expression" dxfId="114" priority="155">
      <formula>IF(F20="Název položky","Vyznačit",IF(F20="","Vyznačit",""))="Vyznačit"</formula>
    </cfRule>
  </conditionalFormatting>
  <conditionalFormatting sqref="C65">
    <cfRule type="expression" dxfId="113" priority="153">
      <formula>C65=""</formula>
    </cfRule>
  </conditionalFormatting>
  <conditionalFormatting sqref="F26">
    <cfRule type="expression" dxfId="112" priority="152">
      <formula>IF(F26="Název položky","Vyznačit",IF(F26="","Vyznačit",""))="Vyznačit"</formula>
    </cfRule>
  </conditionalFormatting>
  <conditionalFormatting sqref="C93:E93 G93:K93">
    <cfRule type="expression" dxfId="111" priority="150">
      <formula>C93=""</formula>
    </cfRule>
  </conditionalFormatting>
  <conditionalFormatting sqref="F93">
    <cfRule type="expression" dxfId="110" priority="149">
      <formula>IF(F93="Název položky","Vyznačit",IF(F93="","Vyznačit",""))="Vyznačit"</formula>
    </cfRule>
  </conditionalFormatting>
  <conditionalFormatting sqref="D27:D28">
    <cfRule type="expression" dxfId="109" priority="145">
      <formula>D27=""</formula>
    </cfRule>
  </conditionalFormatting>
  <conditionalFormatting sqref="G27:K28 E27:E28 C27:C28">
    <cfRule type="expression" dxfId="108" priority="147">
      <formula>C27=""</formula>
    </cfRule>
  </conditionalFormatting>
  <conditionalFormatting sqref="F27">
    <cfRule type="expression" dxfId="107" priority="146">
      <formula>IF(F27="Název položky","Vyznačit",IF(F27="","Vyznačit",""))="Vyznačit"</formula>
    </cfRule>
  </conditionalFormatting>
  <conditionalFormatting sqref="G94:K94 C94:E94">
    <cfRule type="expression" dxfId="106" priority="143">
      <formula>C94=""</formula>
    </cfRule>
  </conditionalFormatting>
  <conditionalFormatting sqref="F94">
    <cfRule type="expression" dxfId="105" priority="142">
      <formula>IF(F94="Název položky","Vyznačit",IF(F94="","Vyznačit",""))="Vyznačit"</formula>
    </cfRule>
  </conditionalFormatting>
  <conditionalFormatting sqref="G95:K96 C95:E96">
    <cfRule type="expression" dxfId="104" priority="140">
      <formula>C95=""</formula>
    </cfRule>
  </conditionalFormatting>
  <conditionalFormatting sqref="F95">
    <cfRule type="expression" dxfId="103" priority="139">
      <formula>IF(F95="Název položky","Vyznačit",IF(F95="","Vyznačit",""))="Vyznačit"</formula>
    </cfRule>
  </conditionalFormatting>
  <conditionalFormatting sqref="D33:D35">
    <cfRule type="expression" dxfId="102" priority="138">
      <formula>D33=""</formula>
    </cfRule>
  </conditionalFormatting>
  <conditionalFormatting sqref="B36:B38">
    <cfRule type="expression" dxfId="101" priority="137">
      <formula>B36=""</formula>
    </cfRule>
  </conditionalFormatting>
  <conditionalFormatting sqref="D36:D38">
    <cfRule type="expression" dxfId="100" priority="136">
      <formula>D36=""</formula>
    </cfRule>
  </conditionalFormatting>
  <conditionalFormatting sqref="G82:K82 C82:D82">
    <cfRule type="expression" dxfId="99" priority="134">
      <formula>C82=""</formula>
    </cfRule>
  </conditionalFormatting>
  <conditionalFormatting sqref="F82">
    <cfRule type="expression" dxfId="98" priority="133">
      <formula>IF(F82="Název položky","Vyznačit",IF(F82="","Vyznačit",""))="Vyznačit"</formula>
    </cfRule>
  </conditionalFormatting>
  <conditionalFormatting sqref="F15">
    <cfRule type="expression" dxfId="97" priority="132">
      <formula>IF(F15="Název položky","Vyznačit",IF(F15="","Vyznačit",""))="Vyznačit"</formula>
    </cfRule>
  </conditionalFormatting>
  <conditionalFormatting sqref="F28">
    <cfRule type="expression" dxfId="96" priority="131">
      <formula>IF(F28="Název položky","Vyznačit",IF(F28="","Vyznačit",""))="Vyznačit"</formula>
    </cfRule>
  </conditionalFormatting>
  <conditionalFormatting sqref="F30">
    <cfRule type="expression" dxfId="95" priority="130">
      <formula>IF(F30="Název položky","Vyznačit",IF(F30="","Vyznačit",""))="Vyznačit"</formula>
    </cfRule>
  </conditionalFormatting>
  <conditionalFormatting sqref="F32">
    <cfRule type="expression" dxfId="94" priority="129">
      <formula>IF(F32="Název položky","Vyznačit",IF(F32="","Vyznačit",""))="Vyznačit"</formula>
    </cfRule>
  </conditionalFormatting>
  <conditionalFormatting sqref="F34">
    <cfRule type="expression" dxfId="93" priority="128">
      <formula>IF(F34="Název položky","Vyznačit",IF(F34="","Vyznačit",""))="Vyznačit"</formula>
    </cfRule>
  </conditionalFormatting>
  <conditionalFormatting sqref="F37">
    <cfRule type="expression" dxfId="92" priority="127">
      <formula>IF(F37="Název položky","Vyznačit",IF(F37="","Vyznačit",""))="Vyznačit"</formula>
    </cfRule>
  </conditionalFormatting>
  <conditionalFormatting sqref="F69">
    <cfRule type="expression" dxfId="91" priority="126">
      <formula>IF(F69="Název položky","Vyznačit",IF(F69="","Vyznačit",""))="Vyznačit"</formula>
    </cfRule>
  </conditionalFormatting>
  <conditionalFormatting sqref="F73">
    <cfRule type="expression" dxfId="90" priority="125">
      <formula>IF(F73="Název položky","Vyznačit",IF(F73="","Vyznačit",""))="Vyznačit"</formula>
    </cfRule>
  </conditionalFormatting>
  <conditionalFormatting sqref="F75">
    <cfRule type="expression" dxfId="89" priority="124">
      <formula>IF(F75="Název položky","Vyznačit",IF(F75="","Vyznačit",""))="Vyznačit"</formula>
    </cfRule>
  </conditionalFormatting>
  <conditionalFormatting sqref="F77">
    <cfRule type="expression" dxfId="88" priority="123">
      <formula>IF(F77="Název položky","Vyznačit",IF(F77="","Vyznačit",""))="Vyznačit"</formula>
    </cfRule>
  </conditionalFormatting>
  <conditionalFormatting sqref="F79">
    <cfRule type="expression" dxfId="87" priority="122">
      <formula>IF(F79="Název položky","Vyznačit",IF(F79="","Vyznačit",""))="Vyznačit"</formula>
    </cfRule>
  </conditionalFormatting>
  <conditionalFormatting sqref="F81">
    <cfRule type="expression" dxfId="86" priority="121">
      <formula>IF(F81="Název položky","Vyznačit",IF(F81="","Vyznačit",""))="Vyznačit"</formula>
    </cfRule>
  </conditionalFormatting>
  <conditionalFormatting sqref="F84">
    <cfRule type="expression" dxfId="85" priority="120">
      <formula>IF(F84="Název položky","Vyznačit",IF(F84="","Vyznačit",""))="Vyznačit"</formula>
    </cfRule>
  </conditionalFormatting>
  <conditionalFormatting sqref="F86">
    <cfRule type="expression" dxfId="84" priority="119">
      <formula>IF(F86="Název položky","Vyznačit",IF(F86="","Vyznačit",""))="Vyznačit"</formula>
    </cfRule>
  </conditionalFormatting>
  <conditionalFormatting sqref="F88">
    <cfRule type="expression" dxfId="83" priority="118">
      <formula>IF(F88="Název položky","Vyznačit",IF(F88="","Vyznačit",""))="Vyznačit"</formula>
    </cfRule>
  </conditionalFormatting>
  <conditionalFormatting sqref="F96">
    <cfRule type="expression" dxfId="82" priority="117">
      <formula>IF(F96="Název položky","Vyznačit",IF(F96="","Vyznačit",""))="Vyznačit"</formula>
    </cfRule>
  </conditionalFormatting>
  <conditionalFormatting sqref="F98">
    <cfRule type="expression" dxfId="81" priority="116">
      <formula>IF(F98="Název položky","Vyznačit",IF(F98="","Vyznačit",""))="Vyznačit"</formula>
    </cfRule>
  </conditionalFormatting>
  <conditionalFormatting sqref="F100">
    <cfRule type="expression" dxfId="80" priority="115">
      <formula>IF(F100="Název položky","Vyznačit",IF(F100="","Vyznačit",""))="Vyznačit"</formula>
    </cfRule>
  </conditionalFormatting>
  <conditionalFormatting sqref="F102">
    <cfRule type="expression" dxfId="79" priority="114">
      <formula>IF(F102="Název položky","Vyznačit",IF(F102="","Vyznačit",""))="Vyznačit"</formula>
    </cfRule>
  </conditionalFormatting>
  <conditionalFormatting sqref="G105">
    <cfRule type="expression" dxfId="78" priority="105">
      <formula>G105=""</formula>
    </cfRule>
  </conditionalFormatting>
  <conditionalFormatting sqref="C104">
    <cfRule type="expression" dxfId="77" priority="112">
      <formula>C104=""</formula>
    </cfRule>
  </conditionalFormatting>
  <conditionalFormatting sqref="F104">
    <cfRule type="expression" dxfId="76" priority="111">
      <formula>F104="Název dílu"</formula>
    </cfRule>
  </conditionalFormatting>
  <conditionalFormatting sqref="C105">
    <cfRule type="expression" dxfId="75" priority="110">
      <formula>C105=""</formula>
    </cfRule>
  </conditionalFormatting>
  <conditionalFormatting sqref="E105">
    <cfRule type="expression" dxfId="74" priority="109">
      <formula>E105=""</formula>
    </cfRule>
  </conditionalFormatting>
  <conditionalFormatting sqref="F105">
    <cfRule type="expression" dxfId="73" priority="108">
      <formula>F105=""</formula>
    </cfRule>
  </conditionalFormatting>
  <conditionalFormatting sqref="H105">
    <cfRule type="expression" dxfId="72" priority="104">
      <formula>H105=""</formula>
    </cfRule>
  </conditionalFormatting>
  <conditionalFormatting sqref="D105">
    <cfRule type="expression" dxfId="71" priority="103">
      <formula>D105=""</formula>
    </cfRule>
  </conditionalFormatting>
  <conditionalFormatting sqref="F107">
    <cfRule type="expression" dxfId="70" priority="99">
      <formula>F107=""</formula>
    </cfRule>
  </conditionalFormatting>
  <conditionalFormatting sqref="H107">
    <cfRule type="expression" dxfId="69" priority="95">
      <formula>H107=""</formula>
    </cfRule>
  </conditionalFormatting>
  <conditionalFormatting sqref="D107">
    <cfRule type="expression" dxfId="68" priority="94">
      <formula>D107=""</formula>
    </cfRule>
  </conditionalFormatting>
  <conditionalFormatting sqref="C107">
    <cfRule type="expression" dxfId="67" priority="101">
      <formula>C107=""</formula>
    </cfRule>
  </conditionalFormatting>
  <conditionalFormatting sqref="E107">
    <cfRule type="expression" dxfId="66" priority="100">
      <formula>E107=""</formula>
    </cfRule>
  </conditionalFormatting>
  <conditionalFormatting sqref="G107">
    <cfRule type="expression" dxfId="65" priority="96">
      <formula>G107=""</formula>
    </cfRule>
  </conditionalFormatting>
  <conditionalFormatting sqref="E113">
    <cfRule type="expression" dxfId="64" priority="92">
      <formula>E113=""</formula>
    </cfRule>
  </conditionalFormatting>
  <conditionalFormatting sqref="H113">
    <cfRule type="expression" dxfId="63" priority="87">
      <formula>H113=""</formula>
    </cfRule>
  </conditionalFormatting>
  <conditionalFormatting sqref="C113">
    <cfRule type="expression" dxfId="62" priority="93">
      <formula>C113=""</formula>
    </cfRule>
  </conditionalFormatting>
  <conditionalFormatting sqref="F113">
    <cfRule type="expression" dxfId="61" priority="91">
      <formula>F113=""</formula>
    </cfRule>
  </conditionalFormatting>
  <conditionalFormatting sqref="D113">
    <cfRule type="expression" dxfId="60" priority="86">
      <formula>D113=""</formula>
    </cfRule>
  </conditionalFormatting>
  <conditionalFormatting sqref="G113">
    <cfRule type="expression" dxfId="59" priority="88">
      <formula>G113=""</formula>
    </cfRule>
  </conditionalFormatting>
  <conditionalFormatting sqref="H117">
    <cfRule type="expression" dxfId="58" priority="75">
      <formula>H117=""</formula>
    </cfRule>
  </conditionalFormatting>
  <conditionalFormatting sqref="G117">
    <cfRule type="expression" dxfId="57" priority="76">
      <formula>G117=""</formula>
    </cfRule>
  </conditionalFormatting>
  <conditionalFormatting sqref="C116">
    <cfRule type="expression" dxfId="56" priority="83">
      <formula>C116=""</formula>
    </cfRule>
  </conditionalFormatting>
  <conditionalFormatting sqref="F116">
    <cfRule type="expression" dxfId="55" priority="82">
      <formula>F116="Název dílu"</formula>
    </cfRule>
  </conditionalFormatting>
  <conditionalFormatting sqref="C117">
    <cfRule type="expression" dxfId="54" priority="81">
      <formula>C117=""</formula>
    </cfRule>
  </conditionalFormatting>
  <conditionalFormatting sqref="E117">
    <cfRule type="expression" dxfId="53" priority="80">
      <formula>E117=""</formula>
    </cfRule>
  </conditionalFormatting>
  <conditionalFormatting sqref="F117">
    <cfRule type="expression" dxfId="52" priority="79">
      <formula>F117=""</formula>
    </cfRule>
  </conditionalFormatting>
  <conditionalFormatting sqref="D117">
    <cfRule type="expression" dxfId="51" priority="74">
      <formula>D117=""</formula>
    </cfRule>
  </conditionalFormatting>
  <conditionalFormatting sqref="C118">
    <cfRule type="expression" dxfId="50" priority="73">
      <formula>C118=""</formula>
    </cfRule>
  </conditionalFormatting>
  <conditionalFormatting sqref="F118">
    <cfRule type="expression" dxfId="49" priority="72">
      <formula>F118="Název dílu"</formula>
    </cfRule>
  </conditionalFormatting>
  <conditionalFormatting sqref="C106">
    <cfRule type="expression" dxfId="48" priority="70">
      <formula>C106=""</formula>
    </cfRule>
  </conditionalFormatting>
  <conditionalFormatting sqref="E106">
    <cfRule type="expression" dxfId="47" priority="69">
      <formula>E106=""</formula>
    </cfRule>
  </conditionalFormatting>
  <conditionalFormatting sqref="F106">
    <cfRule type="expression" dxfId="46" priority="68">
      <formula>F106=""</formula>
    </cfRule>
  </conditionalFormatting>
  <conditionalFormatting sqref="G106">
    <cfRule type="expression" dxfId="45" priority="64">
      <formula>G106=""</formula>
    </cfRule>
  </conditionalFormatting>
  <conditionalFormatting sqref="H106">
    <cfRule type="expression" dxfId="44" priority="63">
      <formula>H106=""</formula>
    </cfRule>
  </conditionalFormatting>
  <conditionalFormatting sqref="D106">
    <cfRule type="expression" dxfId="43" priority="62">
      <formula>D106=""</formula>
    </cfRule>
  </conditionalFormatting>
  <conditionalFormatting sqref="C115">
    <cfRule type="expression" dxfId="41" priority="58">
      <formula>C115=""</formula>
    </cfRule>
  </conditionalFormatting>
  <conditionalFormatting sqref="F115">
    <cfRule type="expression" dxfId="40" priority="57">
      <formula>F115="Název dílu"</formula>
    </cfRule>
  </conditionalFormatting>
  <conditionalFormatting sqref="D111">
    <cfRule type="expression" dxfId="38" priority="34">
      <formula>D111=""</formula>
    </cfRule>
  </conditionalFormatting>
  <conditionalFormatting sqref="E111">
    <cfRule type="expression" dxfId="37" priority="35">
      <formula>E111=""</formula>
    </cfRule>
  </conditionalFormatting>
  <conditionalFormatting sqref="H112">
    <cfRule type="expression" dxfId="36" priority="36">
      <formula>H112=""</formula>
    </cfRule>
  </conditionalFormatting>
  <conditionalFormatting sqref="D108">
    <cfRule type="expression" dxfId="34" priority="43">
      <formula>D108=""</formula>
    </cfRule>
  </conditionalFormatting>
  <conditionalFormatting sqref="E108">
    <cfRule type="expression" dxfId="33" priority="44">
      <formula>E108=""</formula>
    </cfRule>
  </conditionalFormatting>
  <conditionalFormatting sqref="H108">
    <cfRule type="expression" dxfId="32" priority="49">
      <formula>H108=""</formula>
    </cfRule>
  </conditionalFormatting>
  <conditionalFormatting sqref="G109">
    <cfRule type="expression" dxfId="30" priority="48">
      <formula>G109=""</formula>
    </cfRule>
  </conditionalFormatting>
  <conditionalFormatting sqref="G112">
    <cfRule type="expression" dxfId="29" priority="37">
      <formula>G112=""</formula>
    </cfRule>
  </conditionalFormatting>
  <conditionalFormatting sqref="H111">
    <cfRule type="expression" dxfId="28" priority="41">
      <formula>H111=""</formula>
    </cfRule>
  </conditionalFormatting>
  <conditionalFormatting sqref="C112">
    <cfRule type="expression" dxfId="27" priority="27">
      <formula>C112=""</formula>
    </cfRule>
  </conditionalFormatting>
  <conditionalFormatting sqref="G108">
    <cfRule type="expression" dxfId="26" priority="50">
      <formula>G108=""</formula>
    </cfRule>
  </conditionalFormatting>
  <conditionalFormatting sqref="G111">
    <cfRule type="expression" dxfId="25" priority="42">
      <formula>G111=""</formula>
    </cfRule>
  </conditionalFormatting>
  <conditionalFormatting sqref="C108">
    <cfRule type="expression" dxfId="24" priority="24">
      <formula>C108=""</formula>
    </cfRule>
  </conditionalFormatting>
  <conditionalFormatting sqref="H109">
    <cfRule type="expression" dxfId="23" priority="47">
      <formula>H109=""</formula>
    </cfRule>
  </conditionalFormatting>
  <conditionalFormatting sqref="E109">
    <cfRule type="expression" dxfId="22" priority="46">
      <formula>E109=""</formula>
    </cfRule>
  </conditionalFormatting>
  <conditionalFormatting sqref="C111">
    <cfRule type="expression" dxfId="21" priority="26">
      <formula>C111=""</formula>
    </cfRule>
  </conditionalFormatting>
  <conditionalFormatting sqref="E112">
    <cfRule type="expression" dxfId="20" priority="33">
      <formula>E112=""</formula>
    </cfRule>
  </conditionalFormatting>
  <conditionalFormatting sqref="C114">
    <cfRule type="expression" dxfId="19" priority="23">
      <formula>C114=""</formula>
    </cfRule>
  </conditionalFormatting>
  <conditionalFormatting sqref="D109">
    <cfRule type="expression" dxfId="18" priority="45">
      <formula>D109=""</formula>
    </cfRule>
  </conditionalFormatting>
  <conditionalFormatting sqref="C109">
    <cfRule type="expression" dxfId="17" priority="25">
      <formula>C109=""</formula>
    </cfRule>
  </conditionalFormatting>
  <conditionalFormatting sqref="D112">
    <cfRule type="expression" dxfId="16" priority="32">
      <formula>D112=""</formula>
    </cfRule>
  </conditionalFormatting>
  <conditionalFormatting sqref="F114">
    <cfRule type="expression" dxfId="15" priority="22">
      <formula>F114=""</formula>
    </cfRule>
  </conditionalFormatting>
  <conditionalFormatting sqref="G114">
    <cfRule type="expression" dxfId="14" priority="18">
      <formula>G114=""</formula>
    </cfRule>
  </conditionalFormatting>
  <conditionalFormatting sqref="H114">
    <cfRule type="expression" dxfId="13" priority="17">
      <formula>H114=""</formula>
    </cfRule>
  </conditionalFormatting>
  <conditionalFormatting sqref="E114">
    <cfRule type="expression" dxfId="12" priority="16">
      <formula>E114=""</formula>
    </cfRule>
  </conditionalFormatting>
  <conditionalFormatting sqref="D114">
    <cfRule type="expression" dxfId="11" priority="15">
      <formula>D114=""</formula>
    </cfRule>
  </conditionalFormatting>
  <conditionalFormatting sqref="C110">
    <cfRule type="expression" dxfId="10" priority="14">
      <formula>C110=""</formula>
    </cfRule>
  </conditionalFormatting>
  <conditionalFormatting sqref="E110">
    <cfRule type="expression" dxfId="9" priority="13">
      <formula>E110=""</formula>
    </cfRule>
  </conditionalFormatting>
  <conditionalFormatting sqref="F110">
    <cfRule type="expression" dxfId="8" priority="12">
      <formula>F110=""</formula>
    </cfRule>
  </conditionalFormatting>
  <conditionalFormatting sqref="G110">
    <cfRule type="expression" dxfId="7" priority="10">
      <formula>G110=""</formula>
    </cfRule>
  </conditionalFormatting>
  <conditionalFormatting sqref="H110">
    <cfRule type="expression" dxfId="6" priority="9">
      <formula>H110=""</formula>
    </cfRule>
  </conditionalFormatting>
  <conditionalFormatting sqref="D110">
    <cfRule type="expression" dxfId="5" priority="8">
      <formula>D110=""</formula>
    </cfRule>
  </conditionalFormatting>
  <conditionalFormatting sqref="I105:K105">
    <cfRule type="expression" dxfId="4" priority="5">
      <formula>I105=""</formula>
    </cfRule>
  </conditionalFormatting>
  <conditionalFormatting sqref="I106:K106">
    <cfRule type="expression" dxfId="3" priority="4">
      <formula>I106=""</formula>
    </cfRule>
  </conditionalFormatting>
  <conditionalFormatting sqref="I107:K114 I117:K117">
    <cfRule type="expression" dxfId="2" priority="3">
      <formula>I107=""</formula>
    </cfRule>
  </conditionalFormatting>
  <conditionalFormatting sqref="F108:F109">
    <cfRule type="expression" dxfId="1" priority="2">
      <formula>F108=""</formula>
    </cfRule>
  </conditionalFormatting>
  <conditionalFormatting sqref="F111:F112">
    <cfRule type="expression" dxfId="0" priority="1">
      <formula>F111=""</formula>
    </cfRule>
  </conditionalFormatting>
  <dataValidations count="12">
    <dataValidation type="date" allowBlank="1" showInputMessage="1" showErrorMessage="1" error="Rozmezí let 2017 - 2050" promptTitle="Vložit rok" prompt="ve formátu:_x000a_rrrr" sqref="K7" xr:uid="{00000000-0002-0000-00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3000000}">
      <formula1>42370</formula1>
      <formula2>55153</formula2>
    </dataValidation>
    <dataValidation allowBlank="1" showInputMessage="1" showErrorMessage="1" promptTitle="S-kód" prompt="Číslo pod kterým je stavba evidovaná v systému SŽDC." sqref="K6" xr:uid="{00000000-0002-0000-0000-000004000000}"/>
    <dataValidation type="date" allowBlank="1" showInputMessage="1" showErrorMessage="1" errorTitle="Špatný datum" error="Datum musí být v rozmezí_x000a_od 1.1.2016_x000a_do 31.12.2050" promptTitle="Vložit datum" prompt="ve formátu: dd.mm.rrrr" sqref="K8" xr:uid="{00000000-0002-0000-00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7000000}">
      <formula1>"Stádium 2,Stádium 3"</formula1>
    </dataValidation>
    <dataValidation type="date" allowBlank="1" showInputMessage="1" showErrorMessage="1" sqref="L8" xr:uid="{00000000-0002-0000-00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9000000}">
      <formula1>"SŽDC s.o., Ostatní"</formula1>
    </dataValidation>
    <dataValidation allowBlank="1" showInputMessage="1" showErrorMessage="1" promptTitle="Název položky" prompt="Přesný název položky dle cenové soustavy, nebo vlastní název v případě položky mimo cenovou soustavu." sqref="F117 F105:F114" xr:uid="{1B4B75D7-B52C-4289-8FD8-F18EA7F1BB09}"/>
    <dataValidation type="list" allowBlank="1" showInputMessage="1" showErrorMessage="1" sqref="D117 D105:D114" xr:uid="{1CBD8CF9-02D0-46FC-98DD-80C1E7C3E0D0}">
      <formula1>"1,2,3,4,5,6,7,8,9,10"</formula1>
    </dataValidation>
  </dataValidations>
  <pageMargins left="0.59055118110236227" right="0.39370078740157483" top="0.39370078740157483" bottom="0.19685039370078741" header="0.31496062992125984" footer="0.31496062992125984"/>
  <pageSetup paperSize="9" scale="72"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A000000}">
          <x14:formula1>
            <xm:f>'E:\Users\Helena\Documents\_PROJEKTY moje\Krnov, O-Kunčice - inf. systém\KRNOV\[ROZP PS01_Krnov rozhlas.xlsm]Kategorie monitoringu'!#REF!</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dc:creator>
  <cp:lastModifiedBy>mnohel</cp:lastModifiedBy>
  <cp:lastPrinted>2020-03-25T11:48:59Z</cp:lastPrinted>
  <dcterms:created xsi:type="dcterms:W3CDTF">2018-11-16T16:06:12Z</dcterms:created>
  <dcterms:modified xsi:type="dcterms:W3CDTF">2020-09-18T12:49:45Z</dcterms:modified>
</cp:coreProperties>
</file>